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a2127a02ee7c2ad0/プラスミュージック/"/>
    </mc:Choice>
  </mc:AlternateContent>
  <xr:revisionPtr revIDLastSave="0" documentId="8_{CF2D50F4-A860-0842-BDF9-FC9BD1D75051}" xr6:coauthVersionLast="47" xr6:coauthVersionMax="47" xr10:uidLastSave="{00000000-0000-0000-0000-000000000000}"/>
  <bookViews>
    <workbookView xWindow="1260" yWindow="1180" windowWidth="24540" windowHeight="14600" xr2:uid="{00000000-000D-0000-FFFF-FFFF00000000}"/>
  </bookViews>
  <sheets>
    <sheet name="資金繰り表" sheetId="7" r:id="rId1"/>
    <sheet name="資金繰り表（例1）" sheetId="8" r:id="rId2"/>
    <sheet name="資金繰り表（例2）" sheetId="9" r:id="rId3"/>
    <sheet name="資金繰り表（例3）" sheetId="10" r:id="rId4"/>
    <sheet name="資金繰り表（例3-2）" sheetId="11" r:id="rId5"/>
  </sheets>
  <definedNames>
    <definedName name="_xlnm.Print_Area" localSheetId="0">資金繰り表!$A$1:$U$19</definedName>
    <definedName name="_xlnm.Print_Area" localSheetId="1">'資金繰り表（例1）'!$A$1:$U$19</definedName>
    <definedName name="_xlnm.Print_Area" localSheetId="2">'資金繰り表（例2）'!$A$1:$U$19</definedName>
    <definedName name="_xlnm.Print_Area" localSheetId="4">'資金繰り表（例3-2）'!$A$1:$U$19</definedName>
    <definedName name="_xlnm.Print_Area" localSheetId="3">'資金繰り表（例3）'!$A$1:$U$19</definedName>
    <definedName name="Z_D3CF7F3B_4A7C_450B_9D9D_0A1934FE4662_.wvu.PrintArea" localSheetId="0" hidden="1">資金繰り表!$A$2:$U$36</definedName>
    <definedName name="Z_D3CF7F3B_4A7C_450B_9D9D_0A1934FE4662_.wvu.PrintArea" localSheetId="1" hidden="1">'資金繰り表（例1）'!$A$2:$U$36</definedName>
    <definedName name="Z_D3CF7F3B_4A7C_450B_9D9D_0A1934FE4662_.wvu.PrintArea" localSheetId="2" hidden="1">'資金繰り表（例2）'!$A$2:$U$36</definedName>
    <definedName name="Z_D3CF7F3B_4A7C_450B_9D9D_0A1934FE4662_.wvu.PrintArea" localSheetId="4" hidden="1">'資金繰り表（例3-2）'!$A$2:$U$36</definedName>
    <definedName name="Z_D3CF7F3B_4A7C_450B_9D9D_0A1934FE4662_.wvu.PrintArea" localSheetId="3" hidden="1">'資金繰り表（例3）'!$A$2:$U$36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 l="1"/>
  <c r="K8" i="11"/>
  <c r="O8" i="11"/>
  <c r="U8" i="11" s="1"/>
  <c r="S8" i="11"/>
  <c r="G9" i="11"/>
  <c r="K9" i="11"/>
  <c r="U9" i="11" s="1"/>
  <c r="O9" i="11"/>
  <c r="S9" i="11"/>
  <c r="G10" i="11"/>
  <c r="K10" i="11"/>
  <c r="O10" i="11"/>
  <c r="S10" i="11"/>
  <c r="U10" i="11"/>
  <c r="D11" i="11"/>
  <c r="D19" i="11" s="1"/>
  <c r="E11" i="11"/>
  <c r="F11" i="11"/>
  <c r="G11" i="11"/>
  <c r="U11" i="11" s="1"/>
  <c r="H11" i="11"/>
  <c r="H19" i="11" s="1"/>
  <c r="I11" i="11"/>
  <c r="J11" i="11"/>
  <c r="K11" i="11"/>
  <c r="L11" i="11"/>
  <c r="L18" i="11" s="1"/>
  <c r="M11" i="11"/>
  <c r="N11" i="11"/>
  <c r="O11" i="11"/>
  <c r="P11" i="11"/>
  <c r="P18" i="11" s="1"/>
  <c r="Q11" i="11"/>
  <c r="R11" i="11"/>
  <c r="S11" i="11"/>
  <c r="T11" i="11"/>
  <c r="G13" i="11"/>
  <c r="K13" i="11"/>
  <c r="K17" i="11" s="1"/>
  <c r="O13" i="11"/>
  <c r="O17" i="11" s="1"/>
  <c r="S13" i="11"/>
  <c r="G14" i="11"/>
  <c r="G17" i="11" s="1"/>
  <c r="K14" i="11"/>
  <c r="O14" i="11"/>
  <c r="S14" i="11"/>
  <c r="U14" i="11"/>
  <c r="G15" i="11"/>
  <c r="K15" i="11"/>
  <c r="O15" i="11"/>
  <c r="S15" i="11"/>
  <c r="S17" i="11" s="1"/>
  <c r="G16" i="11"/>
  <c r="K16" i="11"/>
  <c r="U16" i="11" s="1"/>
  <c r="O16" i="11"/>
  <c r="S16" i="11"/>
  <c r="S22" i="11" s="1"/>
  <c r="D17" i="11"/>
  <c r="E17" i="11"/>
  <c r="E18" i="11" s="1"/>
  <c r="F17" i="11"/>
  <c r="F18" i="11" s="1"/>
  <c r="H17" i="11"/>
  <c r="I17" i="11"/>
  <c r="I19" i="11" s="1"/>
  <c r="J17" i="11"/>
  <c r="J18" i="11" s="1"/>
  <c r="L17" i="11"/>
  <c r="M17" i="11"/>
  <c r="M19" i="11" s="1"/>
  <c r="N17" i="11"/>
  <c r="N19" i="11" s="1"/>
  <c r="P17" i="11"/>
  <c r="Q17" i="11"/>
  <c r="Q18" i="11" s="1"/>
  <c r="R17" i="11"/>
  <c r="R19" i="11" s="1"/>
  <c r="T17" i="11"/>
  <c r="D18" i="11"/>
  <c r="H18" i="11"/>
  <c r="I18" i="11"/>
  <c r="M18" i="11"/>
  <c r="N18" i="11"/>
  <c r="R18" i="11"/>
  <c r="T18" i="11"/>
  <c r="E19" i="11"/>
  <c r="F19" i="11"/>
  <c r="J19" i="11"/>
  <c r="L19" i="11"/>
  <c r="P19" i="11"/>
  <c r="Q19" i="11"/>
  <c r="D22" i="11"/>
  <c r="E22" i="11"/>
  <c r="F22" i="11"/>
  <c r="H22" i="11"/>
  <c r="I22" i="11"/>
  <c r="J22" i="11"/>
  <c r="L22" i="11"/>
  <c r="M22" i="11"/>
  <c r="N22" i="11"/>
  <c r="P22" i="11"/>
  <c r="Q22" i="11"/>
  <c r="R22" i="11"/>
  <c r="T22" i="11"/>
  <c r="AA26" i="11"/>
  <c r="AA30" i="11"/>
  <c r="G8" i="10"/>
  <c r="G11" i="10" s="1"/>
  <c r="K8" i="10"/>
  <c r="K11" i="10" s="1"/>
  <c r="X26" i="10" s="1"/>
  <c r="O8" i="10"/>
  <c r="S8" i="10"/>
  <c r="U8" i="10"/>
  <c r="G9" i="10"/>
  <c r="K9" i="10"/>
  <c r="O9" i="10"/>
  <c r="S9" i="10"/>
  <c r="S11" i="10" s="1"/>
  <c r="Z26" i="10" s="1"/>
  <c r="G10" i="10"/>
  <c r="K10" i="10"/>
  <c r="O10" i="10"/>
  <c r="U10" i="10" s="1"/>
  <c r="S10" i="10"/>
  <c r="D11" i="10"/>
  <c r="E11" i="10"/>
  <c r="E19" i="10" s="1"/>
  <c r="F11" i="10"/>
  <c r="F19" i="10" s="1"/>
  <c r="H11" i="10"/>
  <c r="I11" i="10"/>
  <c r="I18" i="10" s="1"/>
  <c r="J11" i="10"/>
  <c r="J19" i="10" s="1"/>
  <c r="L11" i="10"/>
  <c r="M11" i="10"/>
  <c r="M18" i="10" s="1"/>
  <c r="N11" i="10"/>
  <c r="N18" i="10" s="1"/>
  <c r="P11" i="10"/>
  <c r="Q11" i="10"/>
  <c r="Q19" i="10" s="1"/>
  <c r="R11" i="10"/>
  <c r="R18" i="10" s="1"/>
  <c r="T11" i="10"/>
  <c r="G13" i="10"/>
  <c r="K13" i="10"/>
  <c r="O13" i="10"/>
  <c r="S13" i="10"/>
  <c r="U13" i="10" s="1"/>
  <c r="G14" i="10"/>
  <c r="K14" i="10"/>
  <c r="O14" i="10"/>
  <c r="U14" i="10" s="1"/>
  <c r="S14" i="10"/>
  <c r="G15" i="10"/>
  <c r="K15" i="10"/>
  <c r="U15" i="10" s="1"/>
  <c r="O15" i="10"/>
  <c r="S15" i="10"/>
  <c r="G16" i="10"/>
  <c r="K16" i="10"/>
  <c r="O16" i="10"/>
  <c r="S16" i="10"/>
  <c r="U16" i="10"/>
  <c r="D17" i="10"/>
  <c r="D18" i="10" s="1"/>
  <c r="E17" i="10"/>
  <c r="F17" i="10"/>
  <c r="G17" i="10"/>
  <c r="U17" i="10" s="1"/>
  <c r="AB30" i="10" s="1"/>
  <c r="H17" i="10"/>
  <c r="H18" i="10" s="1"/>
  <c r="I17" i="10"/>
  <c r="J17" i="10"/>
  <c r="K17" i="10"/>
  <c r="L17" i="10"/>
  <c r="L19" i="10" s="1"/>
  <c r="M17" i="10"/>
  <c r="N17" i="10"/>
  <c r="O17" i="10"/>
  <c r="Y30" i="10" s="1"/>
  <c r="P17" i="10"/>
  <c r="P19" i="10" s="1"/>
  <c r="Q17" i="10"/>
  <c r="R17" i="10"/>
  <c r="S17" i="10"/>
  <c r="Z30" i="10" s="1"/>
  <c r="T17" i="10"/>
  <c r="AA26" i="10" s="1"/>
  <c r="E18" i="10"/>
  <c r="F18" i="10"/>
  <c r="J18" i="10"/>
  <c r="L18" i="10"/>
  <c r="P18" i="10"/>
  <c r="Q18" i="10"/>
  <c r="D19" i="10"/>
  <c r="H19" i="10"/>
  <c r="I19" i="10"/>
  <c r="M19" i="10"/>
  <c r="N19" i="10"/>
  <c r="R19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W30" i="10"/>
  <c r="X30" i="10"/>
  <c r="AA30" i="10"/>
  <c r="G8" i="9"/>
  <c r="K8" i="9"/>
  <c r="O8" i="9"/>
  <c r="U8" i="9" s="1"/>
  <c r="S8" i="9"/>
  <c r="G9" i="9"/>
  <c r="K9" i="9"/>
  <c r="U9" i="9" s="1"/>
  <c r="O9" i="9"/>
  <c r="S9" i="9"/>
  <c r="G10" i="9"/>
  <c r="K10" i="9"/>
  <c r="O10" i="9"/>
  <c r="S10" i="9"/>
  <c r="U10" i="9"/>
  <c r="D11" i="9"/>
  <c r="D19" i="9" s="1"/>
  <c r="E11" i="9"/>
  <c r="F11" i="9"/>
  <c r="G11" i="9"/>
  <c r="U11" i="9" s="1"/>
  <c r="H11" i="9"/>
  <c r="H19" i="9" s="1"/>
  <c r="I11" i="9"/>
  <c r="J11" i="9"/>
  <c r="K11" i="9"/>
  <c r="L11" i="9"/>
  <c r="L18" i="9" s="1"/>
  <c r="M11" i="9"/>
  <c r="N11" i="9"/>
  <c r="O11" i="9"/>
  <c r="P11" i="9"/>
  <c r="P18" i="9" s="1"/>
  <c r="Q11" i="9"/>
  <c r="R11" i="9"/>
  <c r="S11" i="9"/>
  <c r="Z26" i="9" s="1"/>
  <c r="T11" i="9"/>
  <c r="G13" i="9"/>
  <c r="K13" i="9"/>
  <c r="K17" i="9" s="1"/>
  <c r="O13" i="9"/>
  <c r="O17" i="9" s="1"/>
  <c r="Y30" i="9" s="1"/>
  <c r="S13" i="9"/>
  <c r="G14" i="9"/>
  <c r="G17" i="9" s="1"/>
  <c r="K14" i="9"/>
  <c r="O14" i="9"/>
  <c r="S14" i="9"/>
  <c r="U14" i="9"/>
  <c r="G15" i="9"/>
  <c r="K15" i="9"/>
  <c r="O15" i="9"/>
  <c r="S15" i="9"/>
  <c r="S17" i="9" s="1"/>
  <c r="Z30" i="9" s="1"/>
  <c r="G16" i="9"/>
  <c r="K16" i="9"/>
  <c r="U16" i="9" s="1"/>
  <c r="O16" i="9"/>
  <c r="S16" i="9"/>
  <c r="S22" i="9" s="1"/>
  <c r="D17" i="9"/>
  <c r="E17" i="9"/>
  <c r="E18" i="9" s="1"/>
  <c r="F17" i="9"/>
  <c r="F18" i="9" s="1"/>
  <c r="H17" i="9"/>
  <c r="I17" i="9"/>
  <c r="I19" i="9" s="1"/>
  <c r="J17" i="9"/>
  <c r="J18" i="9" s="1"/>
  <c r="L17" i="9"/>
  <c r="M17" i="9"/>
  <c r="M19" i="9" s="1"/>
  <c r="N17" i="9"/>
  <c r="N19" i="9" s="1"/>
  <c r="P17" i="9"/>
  <c r="Q17" i="9"/>
  <c r="Q18" i="9" s="1"/>
  <c r="R17" i="9"/>
  <c r="R19" i="9" s="1"/>
  <c r="T17" i="9"/>
  <c r="D18" i="9"/>
  <c r="H18" i="9"/>
  <c r="M18" i="9"/>
  <c r="N18" i="9"/>
  <c r="R18" i="9"/>
  <c r="T18" i="9"/>
  <c r="E19" i="9"/>
  <c r="F19" i="9"/>
  <c r="J19" i="9"/>
  <c r="L19" i="9"/>
  <c r="P19" i="9"/>
  <c r="Q19" i="9"/>
  <c r="D22" i="9"/>
  <c r="E22" i="9"/>
  <c r="F22" i="9"/>
  <c r="H22" i="9"/>
  <c r="I22" i="9"/>
  <c r="J22" i="9"/>
  <c r="L22" i="9"/>
  <c r="M22" i="9"/>
  <c r="N22" i="9"/>
  <c r="P22" i="9"/>
  <c r="Q22" i="9"/>
  <c r="R22" i="9"/>
  <c r="T22" i="9"/>
  <c r="AA26" i="9"/>
  <c r="AA30" i="9"/>
  <c r="G8" i="8"/>
  <c r="G11" i="8" s="1"/>
  <c r="K8" i="8"/>
  <c r="K11" i="8" s="1"/>
  <c r="X26" i="8" s="1"/>
  <c r="O8" i="8"/>
  <c r="S8" i="8"/>
  <c r="S11" i="8" s="1"/>
  <c r="Z26" i="8" s="1"/>
  <c r="U8" i="8"/>
  <c r="G9" i="8"/>
  <c r="K9" i="8"/>
  <c r="O9" i="8"/>
  <c r="O11" i="8" s="1"/>
  <c r="Y26" i="8" s="1"/>
  <c r="S9" i="8"/>
  <c r="U9" i="8" s="1"/>
  <c r="G10" i="8"/>
  <c r="K10" i="8"/>
  <c r="U10" i="8" s="1"/>
  <c r="O10" i="8"/>
  <c r="S10" i="8"/>
  <c r="D11" i="8"/>
  <c r="E11" i="8"/>
  <c r="E19" i="8" s="1"/>
  <c r="F11" i="8"/>
  <c r="H11" i="8"/>
  <c r="H18" i="8" s="1"/>
  <c r="I11" i="8"/>
  <c r="J11" i="8"/>
  <c r="J19" i="8" s="1"/>
  <c r="L11" i="8"/>
  <c r="M11" i="8"/>
  <c r="M18" i="8" s="1"/>
  <c r="N11" i="8"/>
  <c r="P11" i="8"/>
  <c r="Q11" i="8"/>
  <c r="R11" i="8"/>
  <c r="R18" i="8" s="1"/>
  <c r="T11" i="8"/>
  <c r="G13" i="8"/>
  <c r="K13" i="8"/>
  <c r="O13" i="8"/>
  <c r="S13" i="8"/>
  <c r="U13" i="8" s="1"/>
  <c r="G14" i="8"/>
  <c r="K14" i="8"/>
  <c r="U14" i="8" s="1"/>
  <c r="O14" i="8"/>
  <c r="S14" i="8"/>
  <c r="G15" i="8"/>
  <c r="K15" i="8"/>
  <c r="U15" i="8" s="1"/>
  <c r="O15" i="8"/>
  <c r="S15" i="8"/>
  <c r="G16" i="8"/>
  <c r="K16" i="8"/>
  <c r="O16" i="8"/>
  <c r="S16" i="8"/>
  <c r="U16" i="8"/>
  <c r="D17" i="8"/>
  <c r="D18" i="8" s="1"/>
  <c r="E17" i="8"/>
  <c r="F17" i="8"/>
  <c r="G17" i="8"/>
  <c r="U17" i="8" s="1"/>
  <c r="AB30" i="8" s="1"/>
  <c r="H17" i="8"/>
  <c r="I17" i="8"/>
  <c r="J17" i="8"/>
  <c r="K17" i="8"/>
  <c r="L17" i="8"/>
  <c r="M17" i="8"/>
  <c r="N17" i="8"/>
  <c r="O17" i="8"/>
  <c r="Y30" i="8" s="1"/>
  <c r="P17" i="8"/>
  <c r="P19" i="8" s="1"/>
  <c r="Q17" i="8"/>
  <c r="R17" i="8"/>
  <c r="S17" i="8"/>
  <c r="Z30" i="8" s="1"/>
  <c r="T17" i="8"/>
  <c r="AA26" i="8" s="1"/>
  <c r="E18" i="8"/>
  <c r="F18" i="8"/>
  <c r="I18" i="8"/>
  <c r="J18" i="8"/>
  <c r="L18" i="8"/>
  <c r="N18" i="8"/>
  <c r="P18" i="8"/>
  <c r="Q18" i="8"/>
  <c r="D19" i="8"/>
  <c r="F19" i="8"/>
  <c r="H19" i="8"/>
  <c r="I19" i="8"/>
  <c r="L19" i="8"/>
  <c r="M19" i="8"/>
  <c r="N19" i="8"/>
  <c r="Q19" i="8"/>
  <c r="R19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W30" i="8"/>
  <c r="X30" i="8"/>
  <c r="AA30" i="8"/>
  <c r="Y26" i="9" l="1"/>
  <c r="W26" i="10"/>
  <c r="Y26" i="11"/>
  <c r="Y30" i="11"/>
  <c r="U18" i="11"/>
  <c r="W26" i="8"/>
  <c r="U11" i="8"/>
  <c r="K22" i="9"/>
  <c r="X30" i="9"/>
  <c r="X26" i="9"/>
  <c r="K22" i="11"/>
  <c r="X30" i="11"/>
  <c r="X26" i="11"/>
  <c r="G22" i="9"/>
  <c r="W30" i="9"/>
  <c r="U17" i="9"/>
  <c r="U18" i="9" s="1"/>
  <c r="W26" i="9"/>
  <c r="Z26" i="11"/>
  <c r="Z30" i="11"/>
  <c r="G22" i="11"/>
  <c r="W30" i="11"/>
  <c r="U17" i="11"/>
  <c r="AB26" i="11" s="1"/>
  <c r="W26" i="11"/>
  <c r="AB30" i="11"/>
  <c r="O22" i="9"/>
  <c r="O22" i="11"/>
  <c r="I18" i="9"/>
  <c r="U15" i="9"/>
  <c r="U9" i="10"/>
  <c r="U15" i="11"/>
  <c r="T18" i="8"/>
  <c r="U13" i="9"/>
  <c r="T18" i="10"/>
  <c r="U13" i="11"/>
  <c r="O11" i="10"/>
  <c r="Y26" i="10" s="1"/>
  <c r="T17" i="7"/>
  <c r="T22" i="7" s="1"/>
  <c r="R17" i="7"/>
  <c r="R22" i="7" s="1"/>
  <c r="Q17" i="7"/>
  <c r="Q19" i="7" s="1"/>
  <c r="P17" i="7"/>
  <c r="P22" i="7" s="1"/>
  <c r="N17" i="7"/>
  <c r="M17" i="7"/>
  <c r="M22" i="7" s="1"/>
  <c r="L17" i="7"/>
  <c r="L22" i="7" s="1"/>
  <c r="J17" i="7"/>
  <c r="J22" i="7" s="1"/>
  <c r="I17" i="7"/>
  <c r="H17" i="7"/>
  <c r="H22" i="7" s="1"/>
  <c r="F17" i="7"/>
  <c r="F22" i="7" s="1"/>
  <c r="E17" i="7"/>
  <c r="E22" i="7" s="1"/>
  <c r="D17" i="7"/>
  <c r="D22" i="7" s="1"/>
  <c r="S16" i="7"/>
  <c r="O16" i="7"/>
  <c r="K16" i="7"/>
  <c r="G16" i="7"/>
  <c r="S15" i="7"/>
  <c r="U15" i="7" s="1"/>
  <c r="O15" i="7"/>
  <c r="K15" i="7"/>
  <c r="G15" i="7"/>
  <c r="S14" i="7"/>
  <c r="O14" i="7"/>
  <c r="K14" i="7"/>
  <c r="G14" i="7"/>
  <c r="S13" i="7"/>
  <c r="O13" i="7"/>
  <c r="K13" i="7"/>
  <c r="G13" i="7"/>
  <c r="T11" i="7"/>
  <c r="R11" i="7"/>
  <c r="R19" i="7" s="1"/>
  <c r="Q11" i="7"/>
  <c r="P11" i="7"/>
  <c r="N11" i="7"/>
  <c r="M11" i="7"/>
  <c r="L11" i="7"/>
  <c r="J11" i="7"/>
  <c r="I11" i="7"/>
  <c r="H11" i="7"/>
  <c r="H19" i="7" s="1"/>
  <c r="F11" i="7"/>
  <c r="F18" i="7" s="1"/>
  <c r="E11" i="7"/>
  <c r="E18" i="7" s="1"/>
  <c r="D11" i="7"/>
  <c r="D19" i="7" s="1"/>
  <c r="S10" i="7"/>
  <c r="O10" i="7"/>
  <c r="K10" i="7"/>
  <c r="G10" i="7"/>
  <c r="G11" i="7" s="1"/>
  <c r="S9" i="7"/>
  <c r="O9" i="7"/>
  <c r="K9" i="7"/>
  <c r="G9" i="7"/>
  <c r="U9" i="7" s="1"/>
  <c r="S8" i="7"/>
  <c r="S11" i="7" s="1"/>
  <c r="O8" i="7"/>
  <c r="K8" i="7"/>
  <c r="G8" i="7"/>
  <c r="N18" i="7" l="1"/>
  <c r="K11" i="7"/>
  <c r="U8" i="7"/>
  <c r="N19" i="7"/>
  <c r="J18" i="7"/>
  <c r="I18" i="7"/>
  <c r="K17" i="7"/>
  <c r="X30" i="7" s="1"/>
  <c r="I19" i="7"/>
  <c r="AB26" i="8"/>
  <c r="U18" i="8"/>
  <c r="AB26" i="9"/>
  <c r="AB30" i="9"/>
  <c r="U11" i="10"/>
  <c r="S17" i="7"/>
  <c r="Z30" i="7" s="1"/>
  <c r="Q18" i="7"/>
  <c r="P18" i="7"/>
  <c r="T18" i="7"/>
  <c r="L18" i="7"/>
  <c r="U13" i="7"/>
  <c r="O17" i="7"/>
  <c r="Y30" i="7" s="1"/>
  <c r="U14" i="7"/>
  <c r="M19" i="7"/>
  <c r="O11" i="7"/>
  <c r="S22" i="7"/>
  <c r="G22" i="7"/>
  <c r="H18" i="7"/>
  <c r="M18" i="7"/>
  <c r="R18" i="7"/>
  <c r="E19" i="7"/>
  <c r="J19" i="7"/>
  <c r="P19" i="7"/>
  <c r="I22" i="7"/>
  <c r="Q22" i="7"/>
  <c r="AA26" i="7"/>
  <c r="U10" i="7"/>
  <c r="F19" i="7"/>
  <c r="L19" i="7"/>
  <c r="N22" i="7"/>
  <c r="U16" i="7"/>
  <c r="G17" i="7"/>
  <c r="AA30" i="7"/>
  <c r="D18" i="7"/>
  <c r="U11" i="7" l="1"/>
  <c r="X26" i="7"/>
  <c r="K22" i="7"/>
  <c r="AB26" i="10"/>
  <c r="U18" i="10"/>
  <c r="Z26" i="7"/>
  <c r="Y26" i="7"/>
  <c r="O22" i="7"/>
  <c r="W30" i="7"/>
  <c r="U17" i="7"/>
  <c r="AB30" i="7" s="1"/>
  <c r="W26" i="7"/>
  <c r="U18" i="7" l="1"/>
  <c r="AB26" i="7"/>
</calcChain>
</file>

<file path=xl/sharedStrings.xml><?xml version="1.0" encoding="utf-8"?>
<sst xmlns="http://schemas.openxmlformats.org/spreadsheetml/2006/main" count="297" uniqueCount="54">
  <si>
    <t>事業者名：</t>
    <rPh sb="0" eb="3">
      <t>ジギョウシャ</t>
    </rPh>
    <rPh sb="3" eb="4">
      <t>メイ</t>
    </rPh>
    <phoneticPr fontId="6"/>
  </si>
  <si>
    <t>（単位：千円）</t>
    <rPh sb="1" eb="3">
      <t>タンイ</t>
    </rPh>
    <rPh sb="4" eb="6">
      <t>センエン</t>
    </rPh>
    <phoneticPr fontId="6"/>
  </si>
  <si>
    <t>←千円未満が発生する場合は単位：円とすること</t>
    <rPh sb="1" eb="3">
      <t>センエン</t>
    </rPh>
    <rPh sb="3" eb="5">
      <t>ミマン</t>
    </rPh>
    <rPh sb="6" eb="8">
      <t>ハッセイ</t>
    </rPh>
    <rPh sb="10" eb="12">
      <t>バアイ</t>
    </rPh>
    <rPh sb="13" eb="15">
      <t>タンイ</t>
    </rPh>
    <rPh sb="16" eb="17">
      <t>エン</t>
    </rPh>
    <phoneticPr fontId="6"/>
  </si>
  <si>
    <t>科目</t>
    <rPh sb="0" eb="2">
      <t>カモク</t>
    </rPh>
    <phoneticPr fontId="6"/>
  </si>
  <si>
    <t>第１・四半期</t>
    <rPh sb="0" eb="1">
      <t>ダイ</t>
    </rPh>
    <rPh sb="3" eb="6">
      <t>シハンキ</t>
    </rPh>
    <phoneticPr fontId="6"/>
  </si>
  <si>
    <t>第２・四半期</t>
    <rPh sb="0" eb="1">
      <t>ダイ</t>
    </rPh>
    <rPh sb="3" eb="6">
      <t>シハンキ</t>
    </rPh>
    <phoneticPr fontId="6"/>
  </si>
  <si>
    <t>第３・四半期</t>
    <rPh sb="0" eb="1">
      <t>ダイ</t>
    </rPh>
    <rPh sb="3" eb="6">
      <t>シハンキ</t>
    </rPh>
    <phoneticPr fontId="6"/>
  </si>
  <si>
    <t>第４・四半期</t>
    <rPh sb="0" eb="1">
      <t>ダイ</t>
    </rPh>
    <rPh sb="3" eb="6">
      <t>シハンキ</t>
    </rPh>
    <phoneticPr fontId="6"/>
  </si>
  <si>
    <r>
      <t>出納整理期</t>
    </r>
    <r>
      <rPr>
        <sz val="16"/>
        <rFont val="ＭＳ Ｐゴシック"/>
        <family val="3"/>
        <charset val="128"/>
      </rPr>
      <t xml:space="preserve">
（精算払）</t>
    </r>
    <rPh sb="0" eb="2">
      <t>スイトウ</t>
    </rPh>
    <rPh sb="2" eb="4">
      <t>セイリ</t>
    </rPh>
    <rPh sb="4" eb="5">
      <t>キ</t>
    </rPh>
    <rPh sb="7" eb="9">
      <t>セイサン</t>
    </rPh>
    <rPh sb="9" eb="10">
      <t>バライ</t>
    </rPh>
    <phoneticPr fontId="6"/>
  </si>
  <si>
    <t>合計</t>
    <rPh sb="0" eb="2">
      <t>ゴウケイ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</si>
  <si>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</si>
  <si>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</si>
  <si>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</si>
  <si>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計</t>
    <rPh sb="0" eb="1">
      <t>ケイ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</si>
  <si>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</si>
  <si>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</si>
  <si>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</si>
  <si>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</si>
  <si>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</si>
  <si>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</si>
  <si>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</si>
  <si>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</si>
  <si>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</si>
  <si>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収入の部</t>
    <rPh sb="0" eb="2">
      <t>シュウニュウ</t>
    </rPh>
    <rPh sb="3" eb="4">
      <t>ブ</t>
    </rPh>
    <phoneticPr fontId="6"/>
  </si>
  <si>
    <t>当該事業に係る国
からの概算払額</t>
    <rPh sb="0" eb="2">
      <t>トウガイ</t>
    </rPh>
    <rPh sb="2" eb="4">
      <t>ジギョウ</t>
    </rPh>
    <rPh sb="5" eb="6">
      <t>カカ</t>
    </rPh>
    <rPh sb="7" eb="8">
      <t>クニ</t>
    </rPh>
    <rPh sb="12" eb="14">
      <t>ガイサン</t>
    </rPh>
    <rPh sb="14" eb="15">
      <t>バラ</t>
    </rPh>
    <rPh sb="15" eb="16">
      <t>ガク</t>
    </rPh>
    <phoneticPr fontId="6"/>
  </si>
  <si>
    <t>銀行等からの
借入金等</t>
    <rPh sb="0" eb="2">
      <t>ギンコウ</t>
    </rPh>
    <rPh sb="2" eb="3">
      <t>トウ</t>
    </rPh>
    <rPh sb="7" eb="10">
      <t>カリイレキン</t>
    </rPh>
    <rPh sb="10" eb="11">
      <t>トウ</t>
    </rPh>
    <phoneticPr fontId="6"/>
  </si>
  <si>
    <t>自己資金融通</t>
    <rPh sb="0" eb="2">
      <t>ジコ</t>
    </rPh>
    <rPh sb="2" eb="4">
      <t>シキン</t>
    </rPh>
    <rPh sb="4" eb="6">
      <t>ユウズウ</t>
    </rPh>
    <phoneticPr fontId="6"/>
  </si>
  <si>
    <t>合計①</t>
    <rPh sb="0" eb="2">
      <t>ゴウケイ</t>
    </rPh>
    <phoneticPr fontId="6"/>
  </si>
  <si>
    <t>←マイナスになっているのは×</t>
    <phoneticPr fontId="6"/>
  </si>
  <si>
    <t>支出の部</t>
    <rPh sb="0" eb="2">
      <t>シシュツ</t>
    </rPh>
    <rPh sb="3" eb="4">
      <t>ブ</t>
    </rPh>
    <phoneticPr fontId="6"/>
  </si>
  <si>
    <t>人件費</t>
    <rPh sb="0" eb="3">
      <t>ジンケンヒ</t>
    </rPh>
    <phoneticPr fontId="6"/>
  </si>
  <si>
    <t>物件費</t>
    <rPh sb="0" eb="3">
      <t>ブッケンヒ</t>
    </rPh>
    <phoneticPr fontId="6"/>
  </si>
  <si>
    <t>自己資金融通返済</t>
    <rPh sb="0" eb="2">
      <t>ジコ</t>
    </rPh>
    <rPh sb="2" eb="4">
      <t>シキン</t>
    </rPh>
    <rPh sb="4" eb="6">
      <t>ユウズウ</t>
    </rPh>
    <rPh sb="6" eb="8">
      <t>ヘンサイ</t>
    </rPh>
    <phoneticPr fontId="6"/>
  </si>
  <si>
    <t>合計②</t>
    <rPh sb="0" eb="2">
      <t>ゴウケイ</t>
    </rPh>
    <phoneticPr fontId="6"/>
  </si>
  <si>
    <t>①－②差引
（次月繰越）</t>
    <rPh sb="3" eb="5">
      <t>サシヒキ</t>
    </rPh>
    <rPh sb="7" eb="9">
      <t>ジゲツ</t>
    </rPh>
    <rPh sb="9" eb="11">
      <t>クリコシ</t>
    </rPh>
    <phoneticPr fontId="6"/>
  </si>
  <si>
    <t>概算払額を除く収支差</t>
    <rPh sb="0" eb="2">
      <t>ガイサン</t>
    </rPh>
    <rPh sb="2" eb="3">
      <t>バライ</t>
    </rPh>
    <rPh sb="3" eb="4">
      <t>ガク</t>
    </rPh>
    <rPh sb="5" eb="6">
      <t>ノゾ</t>
    </rPh>
    <rPh sb="7" eb="9">
      <t>シュウシ</t>
    </rPh>
    <rPh sb="9" eb="10">
      <t>サ</t>
    </rPh>
    <phoneticPr fontId="6"/>
  </si>
  <si>
    <t>※  「支出の部」の科目は、原則として事業計画書の経費の区分によるものとすること。なお、行が不足するときは適宜追加して記載すること。</t>
    <rPh sb="4" eb="6">
      <t>シシュツ</t>
    </rPh>
    <rPh sb="7" eb="8">
      <t>ブ</t>
    </rPh>
    <rPh sb="10" eb="12">
      <t>カモク</t>
    </rPh>
    <phoneticPr fontId="6"/>
  </si>
  <si>
    <t>※チェック欄※</t>
    <rPh sb="5" eb="6">
      <t>ラン</t>
    </rPh>
    <phoneticPr fontId="6"/>
  </si>
  <si>
    <t>○収入の部と支出の部の合計額が一致していること</t>
    <rPh sb="1" eb="3">
      <t>シュウニュウ</t>
    </rPh>
    <rPh sb="4" eb="5">
      <t>ブ</t>
    </rPh>
    <rPh sb="6" eb="8">
      <t>シシュツ</t>
    </rPh>
    <rPh sb="9" eb="10">
      <t>ブ</t>
    </rPh>
    <rPh sb="11" eb="14">
      <t>ゴウケイガク</t>
    </rPh>
    <rPh sb="15" eb="17">
      <t>イッチ</t>
    </rPh>
    <phoneticPr fontId="6"/>
  </si>
  <si>
    <t>出納整理期</t>
    <rPh sb="0" eb="2">
      <t>スイトウ</t>
    </rPh>
    <rPh sb="2" eb="5">
      <t>セイリキ</t>
    </rPh>
    <phoneticPr fontId="6"/>
  </si>
  <si>
    <t>○各四半期の合計額以上の金額を概算払しないこと</t>
    <rPh sb="1" eb="2">
      <t>カク</t>
    </rPh>
    <rPh sb="2" eb="5">
      <t>シハンキ</t>
    </rPh>
    <rPh sb="6" eb="9">
      <t>ゴウケイガク</t>
    </rPh>
    <rPh sb="9" eb="11">
      <t>イジョウ</t>
    </rPh>
    <rPh sb="12" eb="14">
      <t>キンガク</t>
    </rPh>
    <rPh sb="15" eb="18">
      <t>ガイサンバライ</t>
    </rPh>
    <phoneticPr fontId="6"/>
  </si>
  <si>
    <t>銀行等借入金返済</t>
    <rPh sb="0" eb="2">
      <t>ギンコウ</t>
    </rPh>
    <rPh sb="2" eb="3">
      <t>トウ</t>
    </rPh>
    <rPh sb="3" eb="5">
      <t>カリイレ</t>
    </rPh>
    <rPh sb="5" eb="6">
      <t>キン</t>
    </rPh>
    <rPh sb="6" eb="8">
      <t>ヘンサイ</t>
    </rPh>
    <phoneticPr fontId="2"/>
  </si>
  <si>
    <t>（別紙）</t>
    <rPh sb="1" eb="3">
      <t>ベッシ</t>
    </rPh>
    <phoneticPr fontId="2"/>
  </si>
  <si>
    <t>〇〇〇〇社</t>
    <rPh sb="4" eb="5">
      <t>シャ</t>
    </rPh>
    <phoneticPr fontId="2"/>
  </si>
  <si>
    <t>オフィス××××</t>
    <phoneticPr fontId="2"/>
  </si>
  <si>
    <t>△△△△事業団</t>
    <rPh sb="4" eb="7">
      <t>ジギョウダン</t>
    </rPh>
    <phoneticPr fontId="2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</si>
  <si>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資金繰り表（例３）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</si>
  <si>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資金繰り表（例１）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</si>
  <si>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資金繰り表(例２）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</si>
  <si>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資金繰り表（例３－２）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</si>
  <si>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phoneticPr fontId="6"/>
  </si>
  <si>
    <t>（単位：円）</t>
    <rPh sb="1" eb="3">
      <t>タンイ</t>
    </rPh>
    <rPh sb="4" eb="5">
      <t>エン</t>
    </rPh>
    <phoneticPr fontId="6"/>
  </si>
  <si>
    <t>株式会社プラスミュージック</t>
    <rPh sb="0" eb="4">
      <t>カブシキガイセィア</t>
    </rPh>
    <phoneticPr fontId="2"/>
  </si>
  <si>
    <t>（単位：円）</t>
    <rPh sb="1" eb="3">
      <t>タンイ</t>
    </rPh>
    <rPh sb="4" eb="5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</si>
</sst>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>
      <alignment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14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distributed" vertical="center"/>
    </xf>
    <xf numFmtId="176" fontId="10" fillId="0" borderId="3" xfId="1" applyNumberFormat="1" applyFont="1" applyFill="1" applyBorder="1">
      <alignment vertical="center"/>
    </xf>
    <xf numFmtId="176" fontId="10" fillId="0" borderId="4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4" fillId="0" borderId="4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17" xfId="1" applyNumberFormat="1" applyFont="1" applyFill="1" applyBorder="1">
      <alignment vertical="center"/>
    </xf>
    <xf numFmtId="176" fontId="7" fillId="0" borderId="18" xfId="1" applyNumberFormat="1" applyFont="1" applyFill="1" applyBorder="1" applyAlignment="1">
      <alignment vertical="center" shrinkToFit="1"/>
    </xf>
    <xf numFmtId="176" fontId="4" fillId="2" borderId="19" xfId="1" applyNumberFormat="1" applyFont="1" applyFill="1" applyBorder="1" applyAlignment="1">
      <alignment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3" borderId="26" xfId="1" applyNumberFormat="1" applyFont="1" applyFill="1" applyBorder="1" applyAlignment="1">
      <alignment vertical="center" shrinkToFit="1"/>
    </xf>
    <xf numFmtId="176" fontId="4" fillId="3" borderId="24" xfId="1" applyNumberFormat="1" applyFont="1" applyFill="1" applyBorder="1" applyAlignment="1">
      <alignment vertical="center" shrinkToFit="1"/>
    </xf>
    <xf numFmtId="176" fontId="4" fillId="3" borderId="27" xfId="2" applyNumberFormat="1" applyFont="1" applyFill="1" applyBorder="1" applyAlignment="1">
      <alignment vertical="center" shrinkToFit="1"/>
    </xf>
    <xf numFmtId="176" fontId="4" fillId="3" borderId="28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176" fontId="7" fillId="0" borderId="7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3" borderId="19" xfId="1" applyNumberFormat="1" applyFont="1" applyFill="1" applyBorder="1" applyAlignment="1">
      <alignment vertical="center" shrinkToFit="1"/>
    </xf>
    <xf numFmtId="177" fontId="4" fillId="4" borderId="35" xfId="1" applyNumberFormat="1" applyFont="1" applyFill="1" applyBorder="1" applyAlignment="1">
      <alignment vertical="center" shrinkToFit="1"/>
    </xf>
    <xf numFmtId="177" fontId="4" fillId="4" borderId="36" xfId="1" applyNumberFormat="1" applyFont="1" applyFill="1" applyBorder="1" applyAlignment="1">
      <alignment vertical="center" shrinkToFit="1"/>
    </xf>
    <xf numFmtId="177" fontId="4" fillId="4" borderId="37" xfId="1" applyNumberFormat="1" applyFont="1" applyFill="1" applyBorder="1" applyAlignment="1">
      <alignment vertical="center" shrinkToFit="1"/>
    </xf>
    <xf numFmtId="177" fontId="4" fillId="4" borderId="38" xfId="1" applyNumberFormat="1" applyFont="1" applyFill="1" applyBorder="1" applyAlignment="1">
      <alignment vertical="center" shrinkToFit="1"/>
    </xf>
    <xf numFmtId="177" fontId="4" fillId="4" borderId="39" xfId="1" applyNumberFormat="1" applyFont="1" applyFill="1" applyBorder="1" applyAlignment="1">
      <alignment vertical="center" shrinkToFit="1"/>
    </xf>
    <xf numFmtId="0" fontId="7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9" fillId="0" borderId="19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7" fillId="0" borderId="0" xfId="1" applyFo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5" borderId="19" xfId="1" applyNumberFormat="1" applyFont="1" applyFill="1" applyBorder="1" applyAlignment="1" applyProtection="1">
      <alignment vertical="center" shrinkToFit="1"/>
      <protection locked="0"/>
    </xf>
    <xf numFmtId="176" fontId="4" fillId="5" borderId="22" xfId="2" applyNumberFormat="1" applyFont="1" applyFill="1" applyBorder="1" applyAlignment="1" applyProtection="1">
      <alignment vertical="center" shrinkToFit="1"/>
      <protection locked="0"/>
    </xf>
    <xf numFmtId="176" fontId="4" fillId="5" borderId="23" xfId="2" applyNumberFormat="1" applyFont="1" applyFill="1" applyBorder="1" applyAlignment="1" applyProtection="1">
      <alignment vertical="center" shrinkToFit="1"/>
      <protection locked="0"/>
    </xf>
    <xf numFmtId="176" fontId="4" fillId="5" borderId="19" xfId="2" applyNumberFormat="1" applyFont="1" applyFill="1" applyBorder="1" applyAlignment="1" applyProtection="1">
      <alignment vertical="center" shrinkToFit="1"/>
      <protection locked="0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vertical="top"/>
    </xf>
    <xf numFmtId="0" fontId="12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4" fillId="0" borderId="0" xfId="1" applyFont="1">
      <alignment vertical="center"/>
    </xf>
    <xf numFmtId="176" fontId="7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4" fillId="0" borderId="31" xfId="1" applyNumberFormat="1" applyFont="1" applyBorder="1" applyAlignment="1">
      <alignment vertical="center" shrinkToFit="1"/>
    </xf>
    <xf numFmtId="176" fontId="4" fillId="0" borderId="21" xfId="1" applyNumberFormat="1" applyFont="1" applyBorder="1" applyAlignment="1">
      <alignment vertical="center" shrinkToFit="1"/>
    </xf>
    <xf numFmtId="176" fontId="4" fillId="0" borderId="19" xfId="2" applyNumberFormat="1" applyFont="1" applyBorder="1" applyAlignment="1">
      <alignment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18" xfId="1" applyNumberFormat="1" applyFont="1" applyBorder="1" applyAlignment="1">
      <alignment vertical="center" shrinkToFit="1"/>
    </xf>
    <xf numFmtId="176" fontId="4" fillId="0" borderId="29" xfId="1" applyNumberFormat="1" applyFont="1" applyBorder="1" applyAlignment="1">
      <alignment vertical="center" shrinkToFit="1"/>
    </xf>
    <xf numFmtId="176" fontId="4" fillId="0" borderId="8" xfId="2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176" fontId="7" fillId="0" borderId="4" xfId="1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10" fillId="0" borderId="7" xfId="1" applyNumberFormat="1" applyFont="1" applyBorder="1" applyAlignment="1">
      <alignment vertical="center" shrinkToFit="1"/>
    </xf>
    <xf numFmtId="176" fontId="10" fillId="0" borderId="3" xfId="1" applyNumberFormat="1" applyFont="1" applyBorder="1" applyAlignment="1">
      <alignment vertical="center" shrinkToFit="1"/>
    </xf>
    <xf numFmtId="176" fontId="8" fillId="0" borderId="0" xfId="1" applyNumberFormat="1" applyFont="1">
      <alignment vertical="center"/>
    </xf>
    <xf numFmtId="176" fontId="4" fillId="0" borderId="11" xfId="1" applyNumberFormat="1" applyFont="1" applyBorder="1" applyAlignment="1">
      <alignment vertical="center" shrinkToFit="1"/>
    </xf>
    <xf numFmtId="176" fontId="4" fillId="0" borderId="23" xfId="2" applyNumberFormat="1" applyFont="1" applyBorder="1" applyAlignment="1">
      <alignment vertical="center" shrinkToFit="1"/>
    </xf>
    <xf numFmtId="176" fontId="4" fillId="0" borderId="22" xfId="2" applyNumberFormat="1" applyFont="1" applyBorder="1" applyAlignment="1">
      <alignment vertical="center" shrinkToFit="1"/>
    </xf>
    <xf numFmtId="176" fontId="4" fillId="0" borderId="20" xfId="2" applyNumberFormat="1" applyFont="1" applyBorder="1" applyAlignment="1">
      <alignment vertical="center" shrinkToFit="1"/>
    </xf>
    <xf numFmtId="176" fontId="4" fillId="0" borderId="17" xfId="1" applyNumberFormat="1" applyFont="1" applyBorder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4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6" fontId="10" fillId="0" borderId="3" xfId="1" applyNumberFormat="1" applyFont="1" applyBorder="1">
      <alignment vertical="center"/>
    </xf>
    <xf numFmtId="176" fontId="4" fillId="0" borderId="15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distributed" vertical="center"/>
    </xf>
    <xf numFmtId="176" fontId="7" fillId="0" borderId="14" xfId="1" applyNumberFormat="1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distributed" vertical="center"/>
    </xf>
    <xf numFmtId="176" fontId="4" fillId="0" borderId="2" xfId="1" applyNumberFormat="1" applyFont="1" applyBorder="1" applyAlignment="1">
      <alignment horizontal="distributed" vertical="center"/>
    </xf>
    <xf numFmtId="176" fontId="4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Fill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/>
    </xf>
    <xf numFmtId="176" fontId="7" fillId="0" borderId="30" xfId="1" applyNumberFormat="1" applyFont="1" applyFill="1" applyBorder="1" applyAlignment="1">
      <alignment horizontal="distributed" vertical="center" shrinkToFit="1"/>
    </xf>
    <xf numFmtId="176" fontId="7" fillId="0" borderId="20" xfId="1" applyNumberFormat="1" applyFont="1" applyFill="1" applyBorder="1" applyAlignment="1">
      <alignment horizontal="distributed" vertical="center" shrinkToFit="1"/>
    </xf>
    <xf numFmtId="176" fontId="4" fillId="3" borderId="24" xfId="1" applyNumberFormat="1" applyFont="1" applyFill="1" applyBorder="1" applyAlignment="1">
      <alignment horizontal="distributed" vertical="center" shrinkToFit="1"/>
    </xf>
    <xf numFmtId="176" fontId="4" fillId="3" borderId="25" xfId="1" applyNumberFormat="1" applyFont="1" applyFill="1" applyBorder="1" applyAlignment="1">
      <alignment horizontal="distributed" vertical="center" shrinkToFit="1"/>
    </xf>
    <xf numFmtId="177" fontId="4" fillId="4" borderId="32" xfId="1" applyNumberFormat="1" applyFont="1" applyFill="1" applyBorder="1" applyAlignment="1">
      <alignment horizontal="distributed" vertical="center" shrinkToFit="1"/>
    </xf>
    <xf numFmtId="177" fontId="4" fillId="4" borderId="33" xfId="1" applyNumberFormat="1" applyFont="1" applyFill="1" applyBorder="1" applyAlignment="1">
      <alignment horizontal="distributed" vertical="center" shrinkToFit="1"/>
    </xf>
    <xf numFmtId="177" fontId="4" fillId="4" borderId="34" xfId="1" applyNumberFormat="1" applyFont="1" applyFill="1" applyBorder="1" applyAlignment="1">
      <alignment horizontal="distributed" vertical="center" shrinkToFit="1"/>
    </xf>
    <xf numFmtId="176" fontId="4" fillId="0" borderId="0" xfId="1" applyNumberFormat="1" applyFont="1" applyFill="1" applyAlignment="1">
      <alignment horizontal="center" vertical="center"/>
    </xf>
    <xf numFmtId="176" fontId="7" fillId="5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2" xfId="1" applyNumberFormat="1" applyFont="1" applyFill="1" applyBorder="1" applyAlignment="1">
      <alignment horizontal="left" vertical="center"/>
    </xf>
    <xf numFmtId="176" fontId="7" fillId="0" borderId="3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5" xfId="1" applyNumberFormat="1" applyFont="1" applyFill="1" applyBorder="1" applyAlignment="1">
      <alignment horizontal="distributed" vertical="center"/>
    </xf>
    <xf numFmtId="176" fontId="7" fillId="0" borderId="11" xfId="1" applyNumberFormat="1" applyFont="1" applyFill="1" applyBorder="1" applyAlignment="1">
      <alignment horizontal="distributed" vertical="center"/>
    </xf>
    <xf numFmtId="176" fontId="7" fillId="0" borderId="2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center" vertical="center" wrapText="1" shrinkToFit="1"/>
    </xf>
    <xf numFmtId="176" fontId="7" fillId="0" borderId="15" xfId="2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7" fillId="0" borderId="19" xfId="1" applyNumberFormat="1" applyFont="1" applyFill="1" applyBorder="1" applyAlignment="1">
      <alignment horizontal="distributed" vertical="center" shrinkToFit="1"/>
    </xf>
    <xf numFmtId="176" fontId="7" fillId="0" borderId="19" xfId="1" applyNumberFormat="1" applyFont="1" applyFill="1" applyBorder="1" applyAlignment="1">
      <alignment horizontal="distributed" vertical="center" wrapText="1" shrinkToFit="1"/>
    </xf>
    <xf numFmtId="0" fontId="14" fillId="0" borderId="0" xfId="1" applyFont="1" applyAlignment="1">
      <alignment horizontal="left" vertical="center"/>
    </xf>
    <xf numFmtId="176" fontId="7" fillId="0" borderId="30" xfId="1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distributed" vertical="center" shrinkToFit="1"/>
    </xf>
    <xf numFmtId="176" fontId="4" fillId="0" borderId="0" xfId="1" applyNumberFormat="1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distributed" vertical="center"/>
    </xf>
    <xf numFmtId="176" fontId="7" fillId="0" borderId="4" xfId="1" applyNumberFormat="1" applyFont="1" applyBorder="1" applyAlignment="1">
      <alignment horizontal="distributed" vertical="center"/>
    </xf>
    <xf numFmtId="176" fontId="7" fillId="0" borderId="5" xfId="1" applyNumberFormat="1" applyFont="1" applyBorder="1" applyAlignment="1">
      <alignment horizontal="distributed" vertical="center"/>
    </xf>
    <xf numFmtId="176" fontId="7" fillId="0" borderId="11" xfId="1" applyNumberFormat="1" applyFont="1" applyBorder="1" applyAlignment="1">
      <alignment horizontal="distributed" vertical="center"/>
    </xf>
    <xf numFmtId="176" fontId="7" fillId="0" borderId="2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9" fillId="0" borderId="9" xfId="2" applyNumberFormat="1" applyFont="1" applyBorder="1" applyAlignment="1">
      <alignment horizontal="center" vertical="center" wrapText="1" shrinkToFit="1"/>
    </xf>
    <xf numFmtId="176" fontId="7" fillId="0" borderId="15" xfId="2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distributed" vertical="center"/>
    </xf>
    <xf numFmtId="176" fontId="4" fillId="0" borderId="16" xfId="1" applyNumberFormat="1" applyFont="1" applyBorder="1" applyAlignment="1">
      <alignment horizontal="distributed" vertical="center"/>
    </xf>
    <xf numFmtId="176" fontId="7" fillId="0" borderId="19" xfId="1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distributed" vertical="center" wrapText="1" shrinkToFit="1"/>
    </xf>
  </cellXfs>
  <cellStyles count="3">
    <cellStyle name="標準" xfId="0" builtinId="0"/>
    <cellStyle name="標準_【様式Ｂ－１－１～２】概算払（前金払）の個別協議" xfId="2" xr:uid="{00000000-0005-0000-0000-000001000000}"/>
    <cellStyle name="標準_徳島県センター（他収支追記版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D847-1C9A-5D4D-8238-EBDD265BCC4C}">
  <sheetPr>
    <tabColor indexed="40"/>
    <pageSetUpPr fitToPage="1"/>
  </sheetPr>
  <dimension ref="A1:AC35"/>
  <sheetViews>
    <sheetView tabSelected="1" zoomScale="84" zoomScaleNormal="58" zoomScaleSheetLayoutView="58" workbookViewId="0">
      <pane xSplit="3" ySplit="6" topLeftCell="G7" activePane="bottomRight" state="frozen"/>
      <selection activeCell="D20" sqref="D20"/>
      <selection pane="topRight" activeCell="D20" sqref="D20"/>
      <selection pane="bottomLeft" activeCell="D20" sqref="D20"/>
      <selection pane="bottomRight" activeCell="T17" sqref="T17"/>
    </sheetView>
  </sheetViews>
  <sheetFormatPr baseColWidth="10" defaultColWidth="9" defaultRowHeight="14"/>
  <cols>
    <col min="1" max="1" width="13.6640625" style="1" bestFit="1" customWidth="1"/>
    <col min="2" max="2" width="3.5" style="1" customWidth="1"/>
    <col min="3" max="3" width="21.6640625" style="1" customWidth="1"/>
    <col min="4" max="4" width="14.1640625" style="1" customWidth="1"/>
    <col min="5" max="6" width="13.6640625" style="1" customWidth="1"/>
    <col min="7" max="7" width="13.6640625" style="2" customWidth="1"/>
    <col min="8" max="10" width="13.6640625" style="1" customWidth="1"/>
    <col min="11" max="11" width="13.6640625" style="2" customWidth="1"/>
    <col min="12" max="14" width="13.6640625" style="1" customWidth="1"/>
    <col min="15" max="15" width="13.6640625" style="2" customWidth="1"/>
    <col min="16" max="18" width="13.6640625" style="1" customWidth="1"/>
    <col min="19" max="21" width="13.6640625" style="2" customWidth="1"/>
    <col min="22" max="22" width="9" style="1"/>
    <col min="23" max="27" width="14" style="1" customWidth="1"/>
    <col min="28" max="28" width="14.1640625" style="1" customWidth="1"/>
    <col min="29" max="16384" width="9" style="1"/>
  </cols>
  <sheetData>
    <row r="1" spans="1:29" ht="18" customHeight="1">
      <c r="A1" s="1" t="s">
        <v>42</v>
      </c>
    </row>
    <row r="2" spans="1:29" s="3" customFormat="1" ht="30" customHeight="1">
      <c r="A2" s="111" t="s">
        <v>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9" s="3" customFormat="1" ht="30" customHeight="1">
      <c r="A3" s="52"/>
      <c r="B3" s="52"/>
      <c r="C3" s="52"/>
      <c r="D3" s="52"/>
      <c r="E3" s="52"/>
      <c r="F3" s="52"/>
      <c r="G3" s="52"/>
      <c r="H3" s="52"/>
      <c r="I3" s="52"/>
      <c r="J3" s="4" t="s">
        <v>0</v>
      </c>
      <c r="K3" s="112" t="s">
        <v>52</v>
      </c>
      <c r="L3" s="112"/>
      <c r="M3" s="112"/>
      <c r="N3" s="112"/>
      <c r="O3" s="112"/>
      <c r="P3" s="5"/>
      <c r="Q3" s="5"/>
      <c r="R3" s="52"/>
      <c r="S3" s="52"/>
      <c r="T3" s="52"/>
      <c r="U3" s="52"/>
    </row>
    <row r="4" spans="1:29" s="3" customFormat="1" ht="24" customHeight="1" thickBot="1">
      <c r="G4" s="6"/>
      <c r="J4" s="4"/>
      <c r="K4" s="7"/>
      <c r="L4" s="113"/>
      <c r="M4" s="113"/>
      <c r="N4" s="113"/>
      <c r="O4" s="113"/>
      <c r="P4" s="113"/>
      <c r="Q4" s="113"/>
      <c r="S4" s="6"/>
      <c r="U4" s="102" t="s">
        <v>53</v>
      </c>
      <c r="V4" s="8" t="s">
        <v>2</v>
      </c>
      <c r="AC4" s="3" t="s">
        <v>1</v>
      </c>
    </row>
    <row r="5" spans="1:29" s="3" customFormat="1" ht="34" customHeight="1">
      <c r="A5" s="114" t="s">
        <v>3</v>
      </c>
      <c r="B5" s="115"/>
      <c r="C5" s="116"/>
      <c r="D5" s="120" t="s">
        <v>4</v>
      </c>
      <c r="E5" s="121"/>
      <c r="F5" s="121"/>
      <c r="G5" s="122"/>
      <c r="H5" s="120" t="s">
        <v>5</v>
      </c>
      <c r="I5" s="121"/>
      <c r="J5" s="121"/>
      <c r="K5" s="122"/>
      <c r="L5" s="120" t="s">
        <v>6</v>
      </c>
      <c r="M5" s="121"/>
      <c r="N5" s="121"/>
      <c r="O5" s="122"/>
      <c r="P5" s="120" t="s">
        <v>7</v>
      </c>
      <c r="Q5" s="121"/>
      <c r="R5" s="121"/>
      <c r="S5" s="122"/>
      <c r="T5" s="123" t="s">
        <v>8</v>
      </c>
      <c r="U5" s="125" t="s">
        <v>9</v>
      </c>
      <c r="AC5" s="3" t="s">
        <v>51</v>
      </c>
    </row>
    <row r="6" spans="1:29" s="3" customFormat="1" ht="34" customHeight="1" thickBot="1">
      <c r="A6" s="117"/>
      <c r="B6" s="118"/>
      <c r="C6" s="119"/>
      <c r="D6" s="9" t="s">
        <v>10</v>
      </c>
      <c r="E6" s="10" t="s">
        <v>11</v>
      </c>
      <c r="F6" s="53" t="s">
        <v>12</v>
      </c>
      <c r="G6" s="11" t="s">
        <v>13</v>
      </c>
      <c r="H6" s="9" t="s">
        <v>14</v>
      </c>
      <c r="I6" s="10" t="s">
        <v>15</v>
      </c>
      <c r="J6" s="53" t="s">
        <v>16</v>
      </c>
      <c r="K6" s="11" t="s">
        <v>13</v>
      </c>
      <c r="L6" s="9" t="s">
        <v>17</v>
      </c>
      <c r="M6" s="10" t="s">
        <v>18</v>
      </c>
      <c r="N6" s="53" t="s">
        <v>19</v>
      </c>
      <c r="O6" s="11" t="s">
        <v>13</v>
      </c>
      <c r="P6" s="9" t="s">
        <v>20</v>
      </c>
      <c r="Q6" s="10" t="s">
        <v>21</v>
      </c>
      <c r="R6" s="53" t="s">
        <v>22</v>
      </c>
      <c r="S6" s="12" t="s">
        <v>13</v>
      </c>
      <c r="T6" s="124"/>
      <c r="U6" s="126"/>
    </row>
    <row r="7" spans="1:29" s="3" customFormat="1" ht="35" customHeight="1">
      <c r="A7" s="13" t="s">
        <v>23</v>
      </c>
      <c r="B7" s="14"/>
      <c r="C7" s="15"/>
      <c r="D7" s="15"/>
      <c r="E7" s="15"/>
      <c r="F7" s="15"/>
      <c r="G7" s="16"/>
      <c r="H7" s="17"/>
      <c r="I7" s="17"/>
      <c r="J7" s="17"/>
      <c r="K7" s="18"/>
      <c r="L7" s="17"/>
      <c r="M7" s="17"/>
      <c r="N7" s="17"/>
      <c r="O7" s="16"/>
      <c r="P7" s="15"/>
      <c r="Q7" s="15"/>
      <c r="R7" s="15"/>
      <c r="S7" s="16"/>
      <c r="T7" s="19"/>
      <c r="U7" s="20"/>
    </row>
    <row r="8" spans="1:29" s="3" customFormat="1" ht="45.75" customHeight="1">
      <c r="A8" s="21"/>
      <c r="B8" s="127" t="s">
        <v>24</v>
      </c>
      <c r="C8" s="127"/>
      <c r="D8" s="54">
        <v>0</v>
      </c>
      <c r="E8" s="54">
        <v>0</v>
      </c>
      <c r="F8" s="54">
        <v>0</v>
      </c>
      <c r="G8" s="22">
        <f>SUM(D8:F8)</f>
        <v>0</v>
      </c>
      <c r="H8" s="54">
        <v>0</v>
      </c>
      <c r="I8" s="54">
        <v>0</v>
      </c>
      <c r="J8" s="54">
        <v>2694040</v>
      </c>
      <c r="K8" s="22">
        <f>SUM(H8:J8)</f>
        <v>2694040</v>
      </c>
      <c r="L8" s="54">
        <v>0</v>
      </c>
      <c r="M8" s="54">
        <v>389628</v>
      </c>
      <c r="N8" s="54">
        <v>0</v>
      </c>
      <c r="O8" s="22">
        <f>SUM(L8:N8)</f>
        <v>389628</v>
      </c>
      <c r="P8" s="54">
        <v>0</v>
      </c>
      <c r="Q8" s="54">
        <v>0</v>
      </c>
      <c r="R8" s="54">
        <v>0</v>
      </c>
      <c r="S8" s="22">
        <f>SUM(P8:R8)</f>
        <v>0</v>
      </c>
      <c r="T8" s="55">
        <v>1321572</v>
      </c>
      <c r="U8" s="23">
        <f t="shared" ref="U8:U11" si="0">G8+K8+O8+S8+T8</f>
        <v>4405240</v>
      </c>
    </row>
    <row r="9" spans="1:29" s="3" customFormat="1" ht="45.75" customHeight="1">
      <c r="A9" s="21"/>
      <c r="B9" s="128" t="s">
        <v>25</v>
      </c>
      <c r="C9" s="127"/>
      <c r="D9" s="54">
        <v>0</v>
      </c>
      <c r="E9" s="54">
        <v>0</v>
      </c>
      <c r="F9" s="54">
        <v>0</v>
      </c>
      <c r="G9" s="22">
        <f>SUM(D9:F9)</f>
        <v>0</v>
      </c>
      <c r="H9" s="54">
        <v>0</v>
      </c>
      <c r="I9" s="54">
        <v>0</v>
      </c>
      <c r="J9" s="54">
        <v>0</v>
      </c>
      <c r="K9" s="22">
        <f>SUM(H9:J9)</f>
        <v>0</v>
      </c>
      <c r="L9" s="54">
        <v>0</v>
      </c>
      <c r="M9" s="54">
        <v>0</v>
      </c>
      <c r="N9" s="54">
        <v>0</v>
      </c>
      <c r="O9" s="22">
        <f>SUM(L9:N9)</f>
        <v>0</v>
      </c>
      <c r="P9" s="54">
        <v>0</v>
      </c>
      <c r="Q9" s="54">
        <v>0</v>
      </c>
      <c r="R9" s="54">
        <v>0</v>
      </c>
      <c r="S9" s="22">
        <f>SUM(P9:R9)</f>
        <v>0</v>
      </c>
      <c r="T9" s="55">
        <v>0</v>
      </c>
      <c r="U9" s="23">
        <f t="shared" si="0"/>
        <v>0</v>
      </c>
    </row>
    <row r="10" spans="1:29" s="3" customFormat="1" ht="45.75" customHeight="1">
      <c r="A10" s="21"/>
      <c r="B10" s="127" t="s">
        <v>26</v>
      </c>
      <c r="C10" s="127"/>
      <c r="D10" s="54">
        <v>0</v>
      </c>
      <c r="E10" s="54">
        <v>0</v>
      </c>
      <c r="F10" s="54">
        <v>0</v>
      </c>
      <c r="G10" s="22">
        <f>SUM(D10:F10)</f>
        <v>0</v>
      </c>
      <c r="H10" s="54">
        <v>0</v>
      </c>
      <c r="I10" s="54">
        <v>853440</v>
      </c>
      <c r="J10" s="54">
        <v>0</v>
      </c>
      <c r="K10" s="22">
        <f>SUM(H10:J10)</f>
        <v>853440</v>
      </c>
      <c r="L10" s="54">
        <v>570400</v>
      </c>
      <c r="M10" s="54">
        <v>180772</v>
      </c>
      <c r="N10" s="54">
        <v>570400</v>
      </c>
      <c r="O10" s="22">
        <f>SUM(L10:N10)</f>
        <v>1321572</v>
      </c>
      <c r="P10" s="54">
        <v>0</v>
      </c>
      <c r="Q10" s="54">
        <v>0</v>
      </c>
      <c r="R10" s="54">
        <v>0</v>
      </c>
      <c r="S10" s="22">
        <f>SUM(P10:R10)</f>
        <v>0</v>
      </c>
      <c r="T10" s="56">
        <v>0</v>
      </c>
      <c r="U10" s="23">
        <f t="shared" si="0"/>
        <v>2175012</v>
      </c>
    </row>
    <row r="11" spans="1:29" s="6" customFormat="1" ht="35" customHeight="1" thickBot="1">
      <c r="A11" s="24"/>
      <c r="B11" s="106" t="s">
        <v>27</v>
      </c>
      <c r="C11" s="107"/>
      <c r="D11" s="25">
        <f t="shared" ref="D11:T11" si="1">SUM(D8:D10)</f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853440</v>
      </c>
      <c r="J11" s="25">
        <f t="shared" si="1"/>
        <v>2694040</v>
      </c>
      <c r="K11" s="25">
        <f t="shared" si="1"/>
        <v>3547480</v>
      </c>
      <c r="L11" s="25">
        <f t="shared" si="1"/>
        <v>570400</v>
      </c>
      <c r="M11" s="25">
        <f t="shared" si="1"/>
        <v>570400</v>
      </c>
      <c r="N11" s="25">
        <f t="shared" si="1"/>
        <v>570400</v>
      </c>
      <c r="O11" s="25">
        <f t="shared" si="1"/>
        <v>1711200</v>
      </c>
      <c r="P11" s="25">
        <f t="shared" si="1"/>
        <v>0</v>
      </c>
      <c r="Q11" s="25">
        <f t="shared" si="1"/>
        <v>0</v>
      </c>
      <c r="R11" s="25">
        <f t="shared" si="1"/>
        <v>0</v>
      </c>
      <c r="S11" s="26">
        <f t="shared" si="1"/>
        <v>0</v>
      </c>
      <c r="T11" s="27">
        <f t="shared" si="1"/>
        <v>1321572</v>
      </c>
      <c r="U11" s="28">
        <f t="shared" si="0"/>
        <v>6580252</v>
      </c>
      <c r="V11" s="8" t="s">
        <v>28</v>
      </c>
    </row>
    <row r="12" spans="1:29" s="3" customFormat="1" ht="35" customHeight="1">
      <c r="A12" s="29" t="s">
        <v>29</v>
      </c>
      <c r="B12" s="30"/>
      <c r="C12" s="31"/>
      <c r="D12" s="32"/>
      <c r="E12" s="32"/>
      <c r="F12" s="32"/>
      <c r="G12" s="33"/>
      <c r="H12" s="32"/>
      <c r="I12" s="32"/>
      <c r="J12" s="32"/>
      <c r="K12" s="33"/>
      <c r="L12" s="32"/>
      <c r="M12" s="32"/>
      <c r="N12" s="32"/>
      <c r="O12" s="33"/>
      <c r="P12" s="32"/>
      <c r="Q12" s="32"/>
      <c r="R12" s="32"/>
      <c r="S12" s="33"/>
      <c r="T12" s="34"/>
      <c r="U12" s="35"/>
    </row>
    <row r="13" spans="1:29" s="3" customFormat="1" ht="35" customHeight="1">
      <c r="A13" s="21"/>
      <c r="B13" s="104" t="s">
        <v>30</v>
      </c>
      <c r="C13" s="105"/>
      <c r="D13" s="54">
        <v>0</v>
      </c>
      <c r="E13" s="54">
        <v>0</v>
      </c>
      <c r="F13" s="54">
        <v>0</v>
      </c>
      <c r="G13" s="22">
        <f t="shared" ref="G13:G16" si="2">SUM(D13:F13)</f>
        <v>0</v>
      </c>
      <c r="H13" s="54">
        <v>0</v>
      </c>
      <c r="I13" s="54">
        <v>310000</v>
      </c>
      <c r="J13" s="54">
        <v>1070000</v>
      </c>
      <c r="K13" s="22">
        <f t="shared" ref="K13:K16" si="3">SUM(H13:J13)</f>
        <v>1380000</v>
      </c>
      <c r="L13" s="54">
        <v>310000</v>
      </c>
      <c r="M13" s="54">
        <v>310000</v>
      </c>
      <c r="N13" s="54">
        <v>310000</v>
      </c>
      <c r="O13" s="22">
        <f t="shared" ref="O13:O16" si="4">SUM(L13:N13)</f>
        <v>930000</v>
      </c>
      <c r="P13" s="54">
        <v>0</v>
      </c>
      <c r="Q13" s="54">
        <v>0</v>
      </c>
      <c r="R13" s="54">
        <v>0</v>
      </c>
      <c r="S13" s="22">
        <f t="shared" ref="S13:S16" si="5">SUM(P13:R13)</f>
        <v>0</v>
      </c>
      <c r="T13" s="57">
        <v>0</v>
      </c>
      <c r="U13" s="23">
        <f>G13+K13+O13+S13+T13</f>
        <v>2310000</v>
      </c>
    </row>
    <row r="14" spans="1:29" s="3" customFormat="1" ht="35" customHeight="1">
      <c r="A14" s="21"/>
      <c r="B14" s="104" t="s">
        <v>31</v>
      </c>
      <c r="C14" s="105"/>
      <c r="D14" s="54">
        <v>0</v>
      </c>
      <c r="E14" s="54">
        <v>0</v>
      </c>
      <c r="F14" s="54">
        <v>0</v>
      </c>
      <c r="G14" s="22">
        <f t="shared" si="2"/>
        <v>0</v>
      </c>
      <c r="H14" s="54">
        <v>0</v>
      </c>
      <c r="I14" s="54">
        <v>543440</v>
      </c>
      <c r="J14" s="54">
        <v>770600</v>
      </c>
      <c r="K14" s="22">
        <f t="shared" si="3"/>
        <v>1314040</v>
      </c>
      <c r="L14" s="54">
        <v>260400</v>
      </c>
      <c r="M14" s="54">
        <v>260400</v>
      </c>
      <c r="N14" s="54">
        <v>260400</v>
      </c>
      <c r="O14" s="22">
        <f t="shared" si="4"/>
        <v>781200</v>
      </c>
      <c r="P14" s="54">
        <v>0</v>
      </c>
      <c r="Q14" s="54">
        <v>0</v>
      </c>
      <c r="R14" s="54">
        <v>0</v>
      </c>
      <c r="S14" s="22">
        <f t="shared" si="5"/>
        <v>0</v>
      </c>
      <c r="T14" s="57">
        <v>0</v>
      </c>
      <c r="U14" s="23">
        <f t="shared" ref="U14:U16" si="6">G14+K14+O14+S14+T14</f>
        <v>2095240</v>
      </c>
    </row>
    <row r="15" spans="1:29" s="3" customFormat="1" ht="35" customHeight="1">
      <c r="A15" s="21"/>
      <c r="B15" s="104" t="s">
        <v>41</v>
      </c>
      <c r="C15" s="105"/>
      <c r="D15" s="54">
        <v>0</v>
      </c>
      <c r="E15" s="54">
        <v>0</v>
      </c>
      <c r="F15" s="54">
        <v>0</v>
      </c>
      <c r="G15" s="22">
        <f t="shared" si="2"/>
        <v>0</v>
      </c>
      <c r="H15" s="54">
        <v>0</v>
      </c>
      <c r="I15" s="54">
        <v>0</v>
      </c>
      <c r="J15" s="54">
        <v>0</v>
      </c>
      <c r="K15" s="22">
        <f t="shared" si="3"/>
        <v>0</v>
      </c>
      <c r="L15" s="54">
        <v>0</v>
      </c>
      <c r="M15" s="54">
        <v>0</v>
      </c>
      <c r="N15" s="54">
        <v>0</v>
      </c>
      <c r="O15" s="22">
        <f t="shared" si="4"/>
        <v>0</v>
      </c>
      <c r="P15" s="54">
        <v>0</v>
      </c>
      <c r="Q15" s="54">
        <v>0</v>
      </c>
      <c r="R15" s="54">
        <v>0</v>
      </c>
      <c r="S15" s="22">
        <f t="shared" si="5"/>
        <v>0</v>
      </c>
      <c r="T15" s="57">
        <v>0</v>
      </c>
      <c r="U15" s="23">
        <f t="shared" si="6"/>
        <v>0</v>
      </c>
    </row>
    <row r="16" spans="1:29" s="3" customFormat="1" ht="35" customHeight="1">
      <c r="A16" s="21"/>
      <c r="B16" s="104" t="s">
        <v>32</v>
      </c>
      <c r="C16" s="105"/>
      <c r="D16" s="54">
        <v>0</v>
      </c>
      <c r="E16" s="54">
        <v>0</v>
      </c>
      <c r="F16" s="54">
        <v>0</v>
      </c>
      <c r="G16" s="22">
        <f t="shared" si="2"/>
        <v>0</v>
      </c>
      <c r="H16" s="54">
        <v>0</v>
      </c>
      <c r="I16" s="54">
        <v>0</v>
      </c>
      <c r="J16" s="54">
        <v>853440</v>
      </c>
      <c r="K16" s="22">
        <f t="shared" si="3"/>
        <v>853440</v>
      </c>
      <c r="L16" s="54">
        <v>0</v>
      </c>
      <c r="M16" s="54">
        <v>0</v>
      </c>
      <c r="N16" s="54">
        <v>0</v>
      </c>
      <c r="O16" s="22">
        <f t="shared" si="4"/>
        <v>0</v>
      </c>
      <c r="P16" s="54">
        <v>0</v>
      </c>
      <c r="Q16" s="54">
        <v>0</v>
      </c>
      <c r="R16" s="54">
        <v>0</v>
      </c>
      <c r="S16" s="22">
        <f t="shared" si="5"/>
        <v>0</v>
      </c>
      <c r="T16" s="55">
        <v>1321572</v>
      </c>
      <c r="U16" s="23">
        <f t="shared" si="6"/>
        <v>2175012</v>
      </c>
    </row>
    <row r="17" spans="1:28" s="6" customFormat="1" ht="34.5" customHeight="1" thickBot="1">
      <c r="A17" s="36"/>
      <c r="B17" s="106" t="s">
        <v>33</v>
      </c>
      <c r="C17" s="107"/>
      <c r="D17" s="37">
        <f t="shared" ref="D17:T17" si="7">SUM(D13:D16)</f>
        <v>0</v>
      </c>
      <c r="E17" s="37">
        <f t="shared" si="7"/>
        <v>0</v>
      </c>
      <c r="F17" s="37">
        <f t="shared" si="7"/>
        <v>0</v>
      </c>
      <c r="G17" s="37">
        <f t="shared" si="7"/>
        <v>0</v>
      </c>
      <c r="H17" s="37">
        <f t="shared" si="7"/>
        <v>0</v>
      </c>
      <c r="I17" s="37">
        <f t="shared" si="7"/>
        <v>853440</v>
      </c>
      <c r="J17" s="37">
        <f t="shared" si="7"/>
        <v>2694040</v>
      </c>
      <c r="K17" s="37">
        <f t="shared" si="7"/>
        <v>3547480</v>
      </c>
      <c r="L17" s="37">
        <f t="shared" si="7"/>
        <v>570400</v>
      </c>
      <c r="M17" s="37">
        <f t="shared" si="7"/>
        <v>570400</v>
      </c>
      <c r="N17" s="37">
        <f t="shared" si="7"/>
        <v>570400</v>
      </c>
      <c r="O17" s="37">
        <f t="shared" si="7"/>
        <v>1711200</v>
      </c>
      <c r="P17" s="37">
        <f t="shared" si="7"/>
        <v>0</v>
      </c>
      <c r="Q17" s="37">
        <f t="shared" si="7"/>
        <v>0</v>
      </c>
      <c r="R17" s="37">
        <f t="shared" si="7"/>
        <v>0</v>
      </c>
      <c r="S17" s="37">
        <f t="shared" si="7"/>
        <v>0</v>
      </c>
      <c r="T17" s="37">
        <f t="shared" si="7"/>
        <v>1321572</v>
      </c>
      <c r="U17" s="28">
        <f>G17+K17+O17+S17+T17</f>
        <v>6580252</v>
      </c>
    </row>
    <row r="18" spans="1:28" s="6" customFormat="1" ht="44.25" customHeight="1" thickBot="1">
      <c r="A18" s="108" t="s">
        <v>34</v>
      </c>
      <c r="B18" s="109"/>
      <c r="C18" s="110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43" customFormat="1" ht="45.75" customHeight="1" thickBot="1">
      <c r="A19" s="108" t="s">
        <v>35</v>
      </c>
      <c r="B19" s="109"/>
      <c r="C19" s="110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-2694040</v>
      </c>
      <c r="K19" s="39"/>
      <c r="L19" s="38">
        <f>L11-L8-L17</f>
        <v>0</v>
      </c>
      <c r="M19" s="38">
        <f>M11-M8-M17</f>
        <v>-389628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43" customFormat="1" ht="19">
      <c r="G20" s="44"/>
      <c r="K20" s="44"/>
      <c r="O20" s="44"/>
      <c r="S20" s="44"/>
      <c r="T20" s="44"/>
      <c r="U20" s="44"/>
    </row>
    <row r="21" spans="1:28" s="43" customFormat="1" ht="19">
      <c r="G21" s="44"/>
      <c r="K21" s="44"/>
      <c r="O21" s="44"/>
      <c r="S21" s="44"/>
      <c r="T21" s="44"/>
      <c r="U21" s="44"/>
    </row>
    <row r="22" spans="1:28" s="43" customFormat="1" ht="19">
      <c r="A22" s="43" t="s">
        <v>36</v>
      </c>
      <c r="D22" s="3">
        <f t="shared" ref="D22:T22" si="8">SUM(D16,D17,D20,D21)</f>
        <v>0</v>
      </c>
      <c r="E22" s="43">
        <f t="shared" si="8"/>
        <v>0</v>
      </c>
      <c r="F22" s="43">
        <f t="shared" si="8"/>
        <v>0</v>
      </c>
      <c r="G22" s="44">
        <f t="shared" si="8"/>
        <v>0</v>
      </c>
      <c r="H22" s="43">
        <f t="shared" si="8"/>
        <v>0</v>
      </c>
      <c r="I22" s="43">
        <f t="shared" si="8"/>
        <v>853440</v>
      </c>
      <c r="J22" s="43">
        <f t="shared" si="8"/>
        <v>3547480</v>
      </c>
      <c r="K22" s="44">
        <f t="shared" si="8"/>
        <v>4400920</v>
      </c>
      <c r="L22" s="43">
        <f t="shared" si="8"/>
        <v>570400</v>
      </c>
      <c r="M22" s="43">
        <f t="shared" si="8"/>
        <v>570400</v>
      </c>
      <c r="N22" s="43">
        <f t="shared" si="8"/>
        <v>570400</v>
      </c>
      <c r="O22" s="44">
        <f t="shared" si="8"/>
        <v>1711200</v>
      </c>
      <c r="P22" s="43">
        <f t="shared" si="8"/>
        <v>0</v>
      </c>
      <c r="Q22" s="43">
        <f t="shared" si="8"/>
        <v>0</v>
      </c>
      <c r="R22" s="43">
        <f t="shared" si="8"/>
        <v>0</v>
      </c>
      <c r="S22" s="44">
        <f t="shared" si="8"/>
        <v>0</v>
      </c>
      <c r="T22" s="44">
        <f t="shared" si="8"/>
        <v>2643144</v>
      </c>
      <c r="U22" s="44"/>
    </row>
    <row r="23" spans="1:28" s="43" customFormat="1" ht="19">
      <c r="A23" s="45"/>
      <c r="G23" s="44"/>
      <c r="K23" s="44"/>
      <c r="O23" s="44"/>
      <c r="S23" s="44"/>
      <c r="T23" s="44"/>
      <c r="U23" s="44"/>
      <c r="W23" s="44" t="s">
        <v>37</v>
      </c>
    </row>
    <row r="24" spans="1:28" s="43" customFormat="1" ht="39.75" customHeight="1">
      <c r="G24" s="44"/>
      <c r="K24" s="44"/>
      <c r="O24" s="44"/>
      <c r="S24" s="44"/>
      <c r="T24" s="44"/>
      <c r="U24" s="44"/>
      <c r="W24" s="46" t="s">
        <v>38</v>
      </c>
    </row>
    <row r="25" spans="1:28" s="43" customFormat="1" ht="32.25" customHeight="1">
      <c r="G25" s="44"/>
      <c r="K25" s="44"/>
      <c r="O25" s="44"/>
      <c r="S25" s="44"/>
      <c r="T25" s="44"/>
      <c r="U25" s="44"/>
      <c r="W25" s="47" t="s">
        <v>4</v>
      </c>
      <c r="X25" s="47" t="s">
        <v>5</v>
      </c>
      <c r="Y25" s="47" t="s">
        <v>6</v>
      </c>
      <c r="Z25" s="47" t="s">
        <v>7</v>
      </c>
      <c r="AA25" s="47" t="s">
        <v>39</v>
      </c>
      <c r="AB25" s="48" t="s">
        <v>9</v>
      </c>
    </row>
    <row r="26" spans="1:28" s="43" customFormat="1" ht="47.25" customHeight="1">
      <c r="G26" s="44"/>
      <c r="K26" s="44"/>
      <c r="O26" s="44"/>
      <c r="S26" s="44"/>
      <c r="T26" s="44"/>
      <c r="U26" s="44"/>
      <c r="W26" s="49" t="str">
        <f>IF(G11=G17,"○","×")</f>
        <v>○</v>
      </c>
      <c r="X26" s="49" t="str">
        <f>IF(K11=K17,"○","×")</f>
        <v>○</v>
      </c>
      <c r="Y26" s="49" t="str">
        <f>IF(O11=O17,"○","×")</f>
        <v>○</v>
      </c>
      <c r="Z26" s="49" t="str">
        <f>IF(S11=S17,"○","×")</f>
        <v>○</v>
      </c>
      <c r="AA26" s="49" t="str">
        <f>IF(T11=T17,"○","×")</f>
        <v>○</v>
      </c>
      <c r="AB26" s="49" t="str">
        <f>IF(U11=U17,"○","×")</f>
        <v>○</v>
      </c>
    </row>
    <row r="27" spans="1:28" ht="19">
      <c r="A27" s="45"/>
    </row>
    <row r="28" spans="1:28" ht="33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W28" s="46" t="s">
        <v>40</v>
      </c>
    </row>
    <row r="29" spans="1:28" ht="26.2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W29" s="47" t="s">
        <v>4</v>
      </c>
      <c r="X29" s="47" t="s">
        <v>5</v>
      </c>
      <c r="Y29" s="47" t="s">
        <v>6</v>
      </c>
      <c r="Z29" s="47" t="s">
        <v>7</v>
      </c>
      <c r="AA29" s="47" t="s">
        <v>39</v>
      </c>
      <c r="AB29" s="48" t="s">
        <v>9</v>
      </c>
    </row>
    <row r="30" spans="1:28" ht="48" customHeight="1">
      <c r="A30" s="50"/>
      <c r="W30" s="49" t="str">
        <f>IF(D8&lt;=G17,"○","×")</f>
        <v>○</v>
      </c>
      <c r="X30" s="49" t="str">
        <f>IF(H8&lt;=K17,"○","×")</f>
        <v>○</v>
      </c>
      <c r="Y30" s="49" t="str">
        <f>IF(L8&lt;=O17,"○","×")</f>
        <v>○</v>
      </c>
      <c r="Z30" s="49" t="str">
        <f>IF(P8&lt;=S17,"○","×")</f>
        <v>○</v>
      </c>
      <c r="AA30" s="49" t="str">
        <f>IF(T8&lt;=T17,"○","×")</f>
        <v>○</v>
      </c>
      <c r="AB30" s="49" t="str">
        <f>IF(U8&lt;=U17,"○","×")</f>
        <v>○</v>
      </c>
    </row>
    <row r="32" spans="1:28" ht="19">
      <c r="A32" s="43"/>
    </row>
    <row r="33" spans="1:1" ht="19">
      <c r="A33" s="43"/>
    </row>
    <row r="34" spans="1:1" ht="19">
      <c r="A34" s="50"/>
    </row>
    <row r="35" spans="1:1" ht="19">
      <c r="A35" s="51"/>
    </row>
  </sheetData>
  <sheetProtection algorithmName="SHA-512" hashValue="DItvQ4KB5SuvTioECRWB9CLewxy61yNeekECTIVy2PSzUpqCfIY2Cu+sWQnSem+OEEv2eizZFZkGLtbrUNdXrw==" saltValue="OKqzTZXcfCm5fXuOEuAGsA==" spinCount="100000" sheet="1" objects="1" scenarios="1"/>
  <mergeCells count="23"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B13:C13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2">
    <dataValidation type="whole" operator="greaterThanOrEqual" allowBlank="1" showInputMessage="1" showErrorMessage="1" sqref="D8:U19" xr:uid="{D02598C1-74AA-7C4B-AF8F-7F3B025D4176}">
      <formula1>0</formula1>
    </dataValidation>
    <dataValidation type="list" allowBlank="1" showInputMessage="1" showErrorMessage="1" sqref="U4" xr:uid="{B3EFC808-1DA2-4771-B647-6B13ED644363}">
      <formula1>$AC$4:$AC$5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E975-AED0-8449-88DA-8E46E62C716D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1" sqref="C1"/>
    </sheetView>
  </sheetViews>
  <sheetFormatPr baseColWidth="10" defaultColWidth="9" defaultRowHeight="14"/>
  <cols>
    <col min="1" max="1" width="13.6640625" style="58" bestFit="1" customWidth="1"/>
    <col min="2" max="2" width="3.5" style="58" customWidth="1"/>
    <col min="3" max="3" width="21.6640625" style="58" customWidth="1"/>
    <col min="4" max="4" width="14.1640625" style="58" customWidth="1"/>
    <col min="5" max="6" width="13.6640625" style="58" customWidth="1"/>
    <col min="7" max="7" width="13.6640625" style="59" customWidth="1"/>
    <col min="8" max="10" width="13.6640625" style="58" customWidth="1"/>
    <col min="11" max="11" width="13.6640625" style="59" customWidth="1"/>
    <col min="12" max="14" width="13.6640625" style="58" customWidth="1"/>
    <col min="15" max="15" width="13.6640625" style="59" customWidth="1"/>
    <col min="16" max="18" width="13.6640625" style="58" customWidth="1"/>
    <col min="19" max="21" width="13.6640625" style="59" customWidth="1"/>
    <col min="22" max="22" width="9" style="58"/>
    <col min="23" max="27" width="14" style="58" customWidth="1"/>
    <col min="28" max="28" width="14.1640625" style="58" customWidth="1"/>
    <col min="29" max="16384" width="9" style="58"/>
  </cols>
  <sheetData>
    <row r="1" spans="1:22" ht="18" customHeight="1">
      <c r="A1" s="58" t="s">
        <v>42</v>
      </c>
    </row>
    <row r="2" spans="1:22" s="67" customFormat="1" ht="30" customHeight="1">
      <c r="A2" s="132" t="s">
        <v>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2" s="67" customFormat="1" ht="30" customHeight="1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3" t="s">
        <v>45</v>
      </c>
      <c r="L3" s="133"/>
      <c r="M3" s="133"/>
      <c r="N3" s="133"/>
      <c r="O3" s="133"/>
      <c r="R3" s="101"/>
      <c r="S3" s="101"/>
      <c r="T3" s="101"/>
      <c r="U3" s="101"/>
    </row>
    <row r="4" spans="1:22" s="67" customFormat="1" ht="24" customHeight="1" thickBot="1">
      <c r="G4" s="68"/>
      <c r="J4" s="100"/>
      <c r="K4" s="99"/>
      <c r="L4" s="134"/>
      <c r="M4" s="134"/>
      <c r="N4" s="134"/>
      <c r="O4" s="134"/>
      <c r="P4" s="134"/>
      <c r="Q4" s="134"/>
      <c r="S4" s="68"/>
      <c r="U4" s="99" t="s">
        <v>1</v>
      </c>
      <c r="V4" s="81" t="s">
        <v>2</v>
      </c>
    </row>
    <row r="5" spans="1:22" s="67" customFormat="1" ht="34" customHeight="1">
      <c r="A5" s="135" t="s">
        <v>3</v>
      </c>
      <c r="B5" s="136"/>
      <c r="C5" s="137"/>
      <c r="D5" s="141" t="s">
        <v>4</v>
      </c>
      <c r="E5" s="142"/>
      <c r="F5" s="142"/>
      <c r="G5" s="143"/>
      <c r="H5" s="141" t="s">
        <v>5</v>
      </c>
      <c r="I5" s="142"/>
      <c r="J5" s="142"/>
      <c r="K5" s="143"/>
      <c r="L5" s="141" t="s">
        <v>6</v>
      </c>
      <c r="M5" s="142"/>
      <c r="N5" s="142"/>
      <c r="O5" s="143"/>
      <c r="P5" s="141" t="s">
        <v>7</v>
      </c>
      <c r="Q5" s="142"/>
      <c r="R5" s="142"/>
      <c r="S5" s="143"/>
      <c r="T5" s="144" t="s">
        <v>8</v>
      </c>
      <c r="U5" s="146" t="s">
        <v>9</v>
      </c>
    </row>
    <row r="6" spans="1:22" s="67" customFormat="1" ht="34" customHeight="1" thickBot="1">
      <c r="A6" s="138"/>
      <c r="B6" s="139"/>
      <c r="C6" s="140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5"/>
      <c r="U6" s="147"/>
    </row>
    <row r="7" spans="1:22" s="67" customFormat="1" ht="35" customHeight="1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>
      <c r="A8" s="73"/>
      <c r="B8" s="148" t="s">
        <v>24</v>
      </c>
      <c r="C8" s="148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0</v>
      </c>
      <c r="K8" s="22">
        <f>SUM(H8:J8)</f>
        <v>0</v>
      </c>
      <c r="L8" s="72">
        <v>0</v>
      </c>
      <c r="M8" s="72">
        <v>4200</v>
      </c>
      <c r="N8" s="72">
        <v>0</v>
      </c>
      <c r="O8" s="22">
        <f>SUM(L8:N8)</f>
        <v>4200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>
      <c r="A9" s="73"/>
      <c r="B9" s="149" t="s">
        <v>25</v>
      </c>
      <c r="C9" s="148"/>
      <c r="D9" s="72">
        <v>0</v>
      </c>
      <c r="E9" s="72">
        <v>0</v>
      </c>
      <c r="F9" s="72">
        <v>0</v>
      </c>
      <c r="G9" s="22">
        <f>SUM(D9:F9)</f>
        <v>0</v>
      </c>
      <c r="H9" s="72">
        <v>0</v>
      </c>
      <c r="I9" s="72">
        <v>0</v>
      </c>
      <c r="J9" s="72">
        <v>0</v>
      </c>
      <c r="K9" s="22">
        <f>SUM(H9:J9)</f>
        <v>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0</v>
      </c>
    </row>
    <row r="10" spans="1:22" s="67" customFormat="1" ht="45.75" customHeight="1">
      <c r="A10" s="73"/>
      <c r="B10" s="148" t="s">
        <v>26</v>
      </c>
      <c r="C10" s="148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0</v>
      </c>
      <c r="J10" s="72">
        <v>0</v>
      </c>
      <c r="K10" s="22">
        <f>SUM(H10:J10)</f>
        <v>0</v>
      </c>
      <c r="L10" s="72">
        <v>5500</v>
      </c>
      <c r="M10" s="72">
        <v>0</v>
      </c>
      <c r="N10" s="72">
        <v>0</v>
      </c>
      <c r="O10" s="22">
        <f>SUM(L10:N10)</f>
        <v>5500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5500</v>
      </c>
    </row>
    <row r="11" spans="1:22" s="68" customFormat="1" ht="35" customHeight="1" thickBot="1">
      <c r="A11" s="82"/>
      <c r="B11" s="106" t="s">
        <v>27</v>
      </c>
      <c r="C11" s="107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5500</v>
      </c>
      <c r="M11" s="25">
        <f t="shared" si="0"/>
        <v>4200</v>
      </c>
      <c r="N11" s="25">
        <f t="shared" si="0"/>
        <v>0</v>
      </c>
      <c r="O11" s="25">
        <f t="shared" si="0"/>
        <v>9700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11500</v>
      </c>
      <c r="V11" s="81" t="s">
        <v>28</v>
      </c>
    </row>
    <row r="12" spans="1:22" s="67" customFormat="1" ht="35" customHeight="1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" customHeight="1">
      <c r="A13" s="73"/>
      <c r="B13" s="130" t="s">
        <v>30</v>
      </c>
      <c r="C13" s="131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0</v>
      </c>
      <c r="J13" s="72">
        <v>0</v>
      </c>
      <c r="K13" s="22">
        <f>SUM(H13:J13)</f>
        <v>0</v>
      </c>
      <c r="L13" s="72">
        <v>2000</v>
      </c>
      <c r="M13" s="72">
        <v>0</v>
      </c>
      <c r="N13" s="72">
        <v>0</v>
      </c>
      <c r="O13" s="22">
        <f>SUM(L13:N13)</f>
        <v>2000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2000</v>
      </c>
    </row>
    <row r="14" spans="1:22" s="67" customFormat="1" ht="35" customHeight="1">
      <c r="A14" s="73"/>
      <c r="B14" s="130" t="s">
        <v>31</v>
      </c>
      <c r="C14" s="131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0</v>
      </c>
      <c r="I14" s="72">
        <v>0</v>
      </c>
      <c r="J14" s="72">
        <v>0</v>
      </c>
      <c r="K14" s="22">
        <f>SUM(H14:J14)</f>
        <v>0</v>
      </c>
      <c r="L14" s="72">
        <v>3500</v>
      </c>
      <c r="M14" s="72">
        <v>500</v>
      </c>
      <c r="N14" s="72">
        <v>0</v>
      </c>
      <c r="O14" s="22">
        <f>SUM(L14:N14)</f>
        <v>4000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4000</v>
      </c>
    </row>
    <row r="15" spans="1:22" s="67" customFormat="1" ht="35" customHeight="1">
      <c r="A15" s="73"/>
      <c r="B15" s="130" t="s">
        <v>41</v>
      </c>
      <c r="C15" s="131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0</v>
      </c>
      <c r="K15" s="22">
        <f>SUM(H15:J15)</f>
        <v>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0</v>
      </c>
    </row>
    <row r="16" spans="1:22" s="67" customFormat="1" ht="35" customHeight="1">
      <c r="A16" s="73"/>
      <c r="B16" s="130" t="s">
        <v>32</v>
      </c>
      <c r="C16" s="131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0</v>
      </c>
      <c r="K16" s="22">
        <f>SUM(H16:J16)</f>
        <v>0</v>
      </c>
      <c r="L16" s="72">
        <v>0</v>
      </c>
      <c r="M16" s="72">
        <v>3700</v>
      </c>
      <c r="N16" s="72">
        <v>0</v>
      </c>
      <c r="O16" s="22">
        <f>SUM(L16:N16)</f>
        <v>3700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5500</v>
      </c>
    </row>
    <row r="17" spans="1:28" s="68" customFormat="1" ht="34.5" customHeight="1" thickBot="1">
      <c r="A17" s="69"/>
      <c r="B17" s="106" t="s">
        <v>33</v>
      </c>
      <c r="C17" s="107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0</v>
      </c>
      <c r="L17" s="37">
        <f t="shared" si="1"/>
        <v>5500</v>
      </c>
      <c r="M17" s="37">
        <f t="shared" si="1"/>
        <v>4200</v>
      </c>
      <c r="N17" s="37">
        <f t="shared" si="1"/>
        <v>0</v>
      </c>
      <c r="O17" s="37">
        <f t="shared" si="1"/>
        <v>9700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11500</v>
      </c>
    </row>
    <row r="18" spans="1:28" s="68" customFormat="1" ht="44.25" customHeight="1" thickBot="1">
      <c r="A18" s="108" t="s">
        <v>34</v>
      </c>
      <c r="B18" s="109"/>
      <c r="C18" s="110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>
      <c r="A19" s="108" t="s">
        <v>35</v>
      </c>
      <c r="B19" s="109"/>
      <c r="C19" s="110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0</v>
      </c>
      <c r="K19" s="39"/>
      <c r="L19" s="38">
        <f>L11-L8-L17</f>
        <v>0</v>
      </c>
      <c r="M19" s="38">
        <f>M11-M8-M17</f>
        <v>-4200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9">
      <c r="G20" s="66"/>
      <c r="K20" s="66"/>
      <c r="O20" s="66"/>
      <c r="S20" s="66"/>
      <c r="T20" s="66"/>
      <c r="U20" s="66"/>
    </row>
    <row r="21" spans="1:28" s="51" customFormat="1" ht="19">
      <c r="G21" s="66"/>
      <c r="K21" s="66"/>
      <c r="O21" s="66"/>
      <c r="S21" s="66"/>
      <c r="T21" s="66"/>
      <c r="U21" s="66"/>
    </row>
    <row r="22" spans="1:28" s="51" customFormat="1" ht="19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0</v>
      </c>
      <c r="I22" s="51">
        <f t="shared" si="2"/>
        <v>0</v>
      </c>
      <c r="J22" s="51">
        <f t="shared" si="2"/>
        <v>0</v>
      </c>
      <c r="K22" s="66">
        <f t="shared" si="2"/>
        <v>0</v>
      </c>
      <c r="L22" s="51">
        <f t="shared" si="2"/>
        <v>5500</v>
      </c>
      <c r="M22" s="51">
        <f t="shared" si="2"/>
        <v>7900</v>
      </c>
      <c r="N22" s="51">
        <f t="shared" si="2"/>
        <v>0</v>
      </c>
      <c r="O22" s="66">
        <f t="shared" si="2"/>
        <v>13400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9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9">
      <c r="A27" s="65"/>
    </row>
    <row r="28" spans="1:28" ht="33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W28" s="64" t="s">
        <v>40</v>
      </c>
    </row>
    <row r="29" spans="1:28" ht="26.2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9">
      <c r="A32" s="51"/>
    </row>
    <row r="33" spans="1:1" ht="19">
      <c r="A33" s="51"/>
    </row>
    <row r="34" spans="1:1" ht="19">
      <c r="A34" s="60"/>
    </row>
    <row r="35" spans="1:1" ht="19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0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9313-C820-F247-9A19-829C99F5F3E9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baseColWidth="10" defaultColWidth="9" defaultRowHeight="14"/>
  <cols>
    <col min="1" max="1" width="13.6640625" style="58" bestFit="1" customWidth="1"/>
    <col min="2" max="2" width="3.5" style="58" customWidth="1"/>
    <col min="3" max="3" width="21.6640625" style="58" customWidth="1"/>
    <col min="4" max="4" width="14.1640625" style="58" customWidth="1"/>
    <col min="5" max="6" width="13.6640625" style="58" customWidth="1"/>
    <col min="7" max="7" width="13.6640625" style="59" customWidth="1"/>
    <col min="8" max="10" width="13.6640625" style="58" customWidth="1"/>
    <col min="11" max="11" width="13.6640625" style="59" customWidth="1"/>
    <col min="12" max="14" width="13.6640625" style="58" customWidth="1"/>
    <col min="15" max="15" width="13.6640625" style="59" customWidth="1"/>
    <col min="16" max="18" width="13.6640625" style="58" customWidth="1"/>
    <col min="19" max="21" width="13.6640625" style="59" customWidth="1"/>
    <col min="22" max="22" width="9" style="58"/>
    <col min="23" max="27" width="14" style="58" customWidth="1"/>
    <col min="28" max="28" width="14.1640625" style="58" customWidth="1"/>
    <col min="29" max="16384" width="9" style="58"/>
  </cols>
  <sheetData>
    <row r="1" spans="1:22" ht="18" customHeight="1">
      <c r="A1" s="58" t="s">
        <v>42</v>
      </c>
    </row>
    <row r="2" spans="1:22" s="67" customFormat="1" ht="30" customHeight="1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2" s="67" customFormat="1" ht="30" customHeight="1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3" t="s">
        <v>43</v>
      </c>
      <c r="L3" s="133"/>
      <c r="M3" s="133"/>
      <c r="N3" s="133"/>
      <c r="O3" s="133"/>
      <c r="R3" s="101"/>
      <c r="S3" s="101"/>
      <c r="T3" s="101"/>
      <c r="U3" s="101"/>
    </row>
    <row r="4" spans="1:22" s="67" customFormat="1" ht="24" customHeight="1" thickBot="1">
      <c r="G4" s="68"/>
      <c r="J4" s="100"/>
      <c r="K4" s="99"/>
      <c r="L4" s="134"/>
      <c r="M4" s="134"/>
      <c r="N4" s="134"/>
      <c r="O4" s="134"/>
      <c r="P4" s="134"/>
      <c r="Q4" s="134"/>
      <c r="S4" s="68"/>
      <c r="U4" s="99" t="s">
        <v>1</v>
      </c>
      <c r="V4" s="81" t="s">
        <v>2</v>
      </c>
    </row>
    <row r="5" spans="1:22" s="67" customFormat="1" ht="34" customHeight="1">
      <c r="A5" s="135" t="s">
        <v>3</v>
      </c>
      <c r="B5" s="136"/>
      <c r="C5" s="137"/>
      <c r="D5" s="141" t="s">
        <v>4</v>
      </c>
      <c r="E5" s="142"/>
      <c r="F5" s="142"/>
      <c r="G5" s="143"/>
      <c r="H5" s="141" t="s">
        <v>5</v>
      </c>
      <c r="I5" s="142"/>
      <c r="J5" s="142"/>
      <c r="K5" s="143"/>
      <c r="L5" s="141" t="s">
        <v>6</v>
      </c>
      <c r="M5" s="142"/>
      <c r="N5" s="142"/>
      <c r="O5" s="143"/>
      <c r="P5" s="141" t="s">
        <v>7</v>
      </c>
      <c r="Q5" s="142"/>
      <c r="R5" s="142"/>
      <c r="S5" s="143"/>
      <c r="T5" s="144" t="s">
        <v>8</v>
      </c>
      <c r="U5" s="146" t="s">
        <v>9</v>
      </c>
    </row>
    <row r="6" spans="1:22" s="67" customFormat="1" ht="34" customHeight="1" thickBot="1">
      <c r="A6" s="138"/>
      <c r="B6" s="139"/>
      <c r="C6" s="140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5"/>
      <c r="U6" s="147"/>
    </row>
    <row r="7" spans="1:22" s="67" customFormat="1" ht="35" customHeight="1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>
      <c r="A8" s="73"/>
      <c r="B8" s="148" t="s">
        <v>24</v>
      </c>
      <c r="C8" s="148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4200</v>
      </c>
      <c r="K8" s="22">
        <f>SUM(H8:J8)</f>
        <v>4200</v>
      </c>
      <c r="L8" s="72">
        <v>0</v>
      </c>
      <c r="M8" s="72">
        <v>0</v>
      </c>
      <c r="N8" s="72">
        <v>0</v>
      </c>
      <c r="O8" s="22">
        <f>SUM(L8:N8)</f>
        <v>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>
      <c r="A9" s="73"/>
      <c r="B9" s="149" t="s">
        <v>25</v>
      </c>
      <c r="C9" s="148"/>
      <c r="D9" s="72">
        <v>0</v>
      </c>
      <c r="E9" s="72">
        <v>0</v>
      </c>
      <c r="F9" s="72">
        <v>0</v>
      </c>
      <c r="G9" s="22">
        <f>SUM(D9:F9)</f>
        <v>0</v>
      </c>
      <c r="H9" s="72">
        <v>0</v>
      </c>
      <c r="I9" s="72">
        <v>0</v>
      </c>
      <c r="J9" s="72">
        <v>0</v>
      </c>
      <c r="K9" s="22">
        <f>SUM(H9:J9)</f>
        <v>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0</v>
      </c>
    </row>
    <row r="10" spans="1:22" s="67" customFormat="1" ht="45.75" customHeight="1">
      <c r="A10" s="73"/>
      <c r="B10" s="148" t="s">
        <v>26</v>
      </c>
      <c r="C10" s="148"/>
      <c r="D10" s="72">
        <v>0</v>
      </c>
      <c r="E10" s="72">
        <v>0</v>
      </c>
      <c r="F10" s="72">
        <v>600</v>
      </c>
      <c r="G10" s="22">
        <f>SUM(D10:F10)</f>
        <v>600</v>
      </c>
      <c r="H10" s="72">
        <v>1800</v>
      </c>
      <c r="I10" s="72">
        <v>1400</v>
      </c>
      <c r="J10" s="72">
        <v>0</v>
      </c>
      <c r="K10" s="22">
        <f>SUM(H10:J10)</f>
        <v>3200</v>
      </c>
      <c r="L10" s="72">
        <v>400</v>
      </c>
      <c r="M10" s="72">
        <v>0</v>
      </c>
      <c r="N10" s="72">
        <v>0</v>
      </c>
      <c r="O10" s="22">
        <f>SUM(L10:N10)</f>
        <v>400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4200</v>
      </c>
    </row>
    <row r="11" spans="1:22" s="68" customFormat="1" ht="35" customHeight="1" thickBot="1">
      <c r="A11" s="82"/>
      <c r="B11" s="106" t="s">
        <v>27</v>
      </c>
      <c r="C11" s="107"/>
      <c r="D11" s="25">
        <f t="shared" ref="D11:T11" si="0">SUM(D8:D10)</f>
        <v>0</v>
      </c>
      <c r="E11" s="25">
        <f t="shared" si="0"/>
        <v>0</v>
      </c>
      <c r="F11" s="25">
        <f t="shared" si="0"/>
        <v>600</v>
      </c>
      <c r="G11" s="25">
        <f t="shared" si="0"/>
        <v>600</v>
      </c>
      <c r="H11" s="25">
        <f t="shared" si="0"/>
        <v>1800</v>
      </c>
      <c r="I11" s="25">
        <f t="shared" si="0"/>
        <v>1400</v>
      </c>
      <c r="J11" s="25">
        <f t="shared" si="0"/>
        <v>4200</v>
      </c>
      <c r="K11" s="25">
        <f t="shared" si="0"/>
        <v>7400</v>
      </c>
      <c r="L11" s="25">
        <f t="shared" si="0"/>
        <v>400</v>
      </c>
      <c r="M11" s="25">
        <f t="shared" si="0"/>
        <v>0</v>
      </c>
      <c r="N11" s="25">
        <f t="shared" si="0"/>
        <v>0</v>
      </c>
      <c r="O11" s="25">
        <f t="shared" si="0"/>
        <v>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10200</v>
      </c>
      <c r="V11" s="81" t="s">
        <v>28</v>
      </c>
    </row>
    <row r="12" spans="1:22" s="67" customFormat="1" ht="35" customHeight="1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" customHeight="1">
      <c r="A13" s="73"/>
      <c r="B13" s="130" t="s">
        <v>30</v>
      </c>
      <c r="C13" s="131"/>
      <c r="D13" s="72">
        <v>0</v>
      </c>
      <c r="E13" s="72">
        <v>0</v>
      </c>
      <c r="F13" s="72">
        <v>600</v>
      </c>
      <c r="G13" s="22">
        <f>SUM(D13:F13)</f>
        <v>600</v>
      </c>
      <c r="H13" s="72">
        <v>600</v>
      </c>
      <c r="I13" s="72">
        <v>600</v>
      </c>
      <c r="J13" s="72">
        <v>600</v>
      </c>
      <c r="K13" s="22">
        <f>SUM(H13:J13)</f>
        <v>1800</v>
      </c>
      <c r="L13" s="72">
        <v>0</v>
      </c>
      <c r="M13" s="72">
        <v>0</v>
      </c>
      <c r="N13" s="72">
        <v>0</v>
      </c>
      <c r="O13" s="22">
        <f>SUM(L13:N13)</f>
        <v>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2400</v>
      </c>
    </row>
    <row r="14" spans="1:22" s="67" customFormat="1" ht="35" customHeight="1">
      <c r="A14" s="73"/>
      <c r="B14" s="130" t="s">
        <v>31</v>
      </c>
      <c r="C14" s="131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1200</v>
      </c>
      <c r="I14" s="72">
        <v>800</v>
      </c>
      <c r="J14" s="72">
        <v>1200</v>
      </c>
      <c r="K14" s="22">
        <f>SUM(H14:J14)</f>
        <v>3200</v>
      </c>
      <c r="L14" s="72">
        <v>400</v>
      </c>
      <c r="M14" s="72">
        <v>0</v>
      </c>
      <c r="N14" s="72">
        <v>0</v>
      </c>
      <c r="O14" s="22">
        <f>SUM(L14:N14)</f>
        <v>400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3600</v>
      </c>
    </row>
    <row r="15" spans="1:22" s="67" customFormat="1" ht="35" customHeight="1">
      <c r="A15" s="73"/>
      <c r="B15" s="130" t="s">
        <v>41</v>
      </c>
      <c r="C15" s="131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0</v>
      </c>
      <c r="K15" s="22">
        <f>SUM(H15:J15)</f>
        <v>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0</v>
      </c>
    </row>
    <row r="16" spans="1:22" s="67" customFormat="1" ht="35" customHeight="1">
      <c r="A16" s="73"/>
      <c r="B16" s="130" t="s">
        <v>32</v>
      </c>
      <c r="C16" s="131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2400</v>
      </c>
      <c r="K16" s="22">
        <f>SUM(H16:J16)</f>
        <v>2400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4200</v>
      </c>
    </row>
    <row r="17" spans="1:28" s="68" customFormat="1" ht="34.5" customHeight="1" thickBot="1">
      <c r="A17" s="69"/>
      <c r="B17" s="106" t="s">
        <v>33</v>
      </c>
      <c r="C17" s="107"/>
      <c r="D17" s="37">
        <f t="shared" ref="D17:T17" si="1">SUM(D13:D16)</f>
        <v>0</v>
      </c>
      <c r="E17" s="37">
        <f t="shared" si="1"/>
        <v>0</v>
      </c>
      <c r="F17" s="37">
        <f t="shared" si="1"/>
        <v>600</v>
      </c>
      <c r="G17" s="37">
        <f t="shared" si="1"/>
        <v>600</v>
      </c>
      <c r="H17" s="37">
        <f t="shared" si="1"/>
        <v>1800</v>
      </c>
      <c r="I17" s="37">
        <f t="shared" si="1"/>
        <v>1400</v>
      </c>
      <c r="J17" s="37">
        <f t="shared" si="1"/>
        <v>4200</v>
      </c>
      <c r="K17" s="37">
        <f t="shared" si="1"/>
        <v>7400</v>
      </c>
      <c r="L17" s="37">
        <f t="shared" si="1"/>
        <v>400</v>
      </c>
      <c r="M17" s="37">
        <f t="shared" si="1"/>
        <v>0</v>
      </c>
      <c r="N17" s="37">
        <f t="shared" si="1"/>
        <v>0</v>
      </c>
      <c r="O17" s="37">
        <f t="shared" si="1"/>
        <v>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10200</v>
      </c>
    </row>
    <row r="18" spans="1:28" s="68" customFormat="1" ht="44.25" customHeight="1" thickBot="1">
      <c r="A18" s="108" t="s">
        <v>34</v>
      </c>
      <c r="B18" s="109"/>
      <c r="C18" s="110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>
      <c r="A19" s="108" t="s">
        <v>35</v>
      </c>
      <c r="B19" s="109"/>
      <c r="C19" s="110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-4200</v>
      </c>
      <c r="K19" s="39"/>
      <c r="L19" s="38">
        <f>L11-L8-L17</f>
        <v>0</v>
      </c>
      <c r="M19" s="38">
        <f>M11-M8-M17</f>
        <v>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9">
      <c r="G20" s="66"/>
      <c r="K20" s="66"/>
      <c r="O20" s="66"/>
      <c r="S20" s="66"/>
      <c r="T20" s="66"/>
      <c r="U20" s="66"/>
    </row>
    <row r="21" spans="1:28" s="51" customFormat="1" ht="19">
      <c r="G21" s="66"/>
      <c r="K21" s="66"/>
      <c r="O21" s="66"/>
      <c r="S21" s="66"/>
      <c r="T21" s="66"/>
      <c r="U21" s="66"/>
    </row>
    <row r="22" spans="1:28" s="51" customFormat="1" ht="19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600</v>
      </c>
      <c r="G22" s="66">
        <f t="shared" si="2"/>
        <v>600</v>
      </c>
      <c r="H22" s="51">
        <f t="shared" si="2"/>
        <v>1800</v>
      </c>
      <c r="I22" s="51">
        <f t="shared" si="2"/>
        <v>1400</v>
      </c>
      <c r="J22" s="51">
        <f t="shared" si="2"/>
        <v>6600</v>
      </c>
      <c r="K22" s="66">
        <f t="shared" si="2"/>
        <v>9800</v>
      </c>
      <c r="L22" s="51">
        <f t="shared" si="2"/>
        <v>400</v>
      </c>
      <c r="M22" s="51">
        <f t="shared" si="2"/>
        <v>0</v>
      </c>
      <c r="N22" s="51">
        <f t="shared" si="2"/>
        <v>0</v>
      </c>
      <c r="O22" s="66">
        <f t="shared" si="2"/>
        <v>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9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9">
      <c r="A27" s="65"/>
    </row>
    <row r="28" spans="1:28" ht="33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W28" s="64" t="s">
        <v>40</v>
      </c>
    </row>
    <row r="29" spans="1:28" ht="26.2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9">
      <c r="A32" s="51"/>
    </row>
    <row r="33" spans="1:1" ht="19">
      <c r="A33" s="51"/>
    </row>
    <row r="34" spans="1:1" ht="19">
      <c r="A34" s="60"/>
    </row>
    <row r="35" spans="1:1" ht="19">
      <c r="A35" s="51"/>
    </row>
  </sheetData>
  <mergeCells count="23">
    <mergeCell ref="A18:C18"/>
    <mergeCell ref="A19:C19"/>
    <mergeCell ref="A28:M28"/>
    <mergeCell ref="A29:M29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</mergeCells>
  <phoneticPr fontId="2"/>
  <dataValidations count="1">
    <dataValidation type="whole" operator="greaterThanOrEqual" allowBlank="1" showInputMessage="1" showErrorMessage="1" sqref="D8:U19" xr:uid="{00000000-0002-0000-01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D8FB-0940-F14F-8170-FB69BAD5E834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baseColWidth="10" defaultColWidth="9" defaultRowHeight="14"/>
  <cols>
    <col min="1" max="1" width="13.6640625" style="58" bestFit="1" customWidth="1"/>
    <col min="2" max="2" width="3.5" style="58" customWidth="1"/>
    <col min="3" max="3" width="21.6640625" style="58" customWidth="1"/>
    <col min="4" max="4" width="14.1640625" style="58" customWidth="1"/>
    <col min="5" max="6" width="13.6640625" style="58" customWidth="1"/>
    <col min="7" max="7" width="13.6640625" style="59" customWidth="1"/>
    <col min="8" max="10" width="13.6640625" style="58" customWidth="1"/>
    <col min="11" max="11" width="13.6640625" style="59" customWidth="1"/>
    <col min="12" max="14" width="13.6640625" style="58" customWidth="1"/>
    <col min="15" max="15" width="13.6640625" style="59" customWidth="1"/>
    <col min="16" max="18" width="13.6640625" style="58" customWidth="1"/>
    <col min="19" max="21" width="13.6640625" style="59" customWidth="1"/>
    <col min="22" max="22" width="9" style="58"/>
    <col min="23" max="27" width="14" style="58" customWidth="1"/>
    <col min="28" max="28" width="14.1640625" style="58" customWidth="1"/>
    <col min="29" max="16384" width="9" style="58"/>
  </cols>
  <sheetData>
    <row r="1" spans="1:22" ht="18" customHeight="1">
      <c r="A1" s="58" t="s">
        <v>42</v>
      </c>
    </row>
    <row r="2" spans="1:22" s="67" customFormat="1" ht="30" customHeight="1">
      <c r="A2" s="132" t="s">
        <v>46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2" s="67" customFormat="1" ht="30" customHeight="1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3" t="s">
        <v>44</v>
      </c>
      <c r="L3" s="133"/>
      <c r="M3" s="133"/>
      <c r="N3" s="133"/>
      <c r="O3" s="133"/>
      <c r="R3" s="101"/>
      <c r="S3" s="101"/>
      <c r="T3" s="101"/>
      <c r="U3" s="101"/>
    </row>
    <row r="4" spans="1:22" s="67" customFormat="1" ht="24" customHeight="1" thickBot="1">
      <c r="G4" s="68"/>
      <c r="J4" s="100"/>
      <c r="K4" s="99"/>
      <c r="L4" s="134"/>
      <c r="M4" s="134"/>
      <c r="N4" s="134"/>
      <c r="O4" s="134"/>
      <c r="P4" s="134"/>
      <c r="Q4" s="134"/>
      <c r="S4" s="68"/>
      <c r="U4" s="99" t="s">
        <v>1</v>
      </c>
      <c r="V4" s="81" t="s">
        <v>2</v>
      </c>
    </row>
    <row r="5" spans="1:22" s="67" customFormat="1" ht="34" customHeight="1">
      <c r="A5" s="135" t="s">
        <v>3</v>
      </c>
      <c r="B5" s="136"/>
      <c r="C5" s="137"/>
      <c r="D5" s="141" t="s">
        <v>4</v>
      </c>
      <c r="E5" s="142"/>
      <c r="F5" s="142"/>
      <c r="G5" s="143"/>
      <c r="H5" s="141" t="s">
        <v>5</v>
      </c>
      <c r="I5" s="142"/>
      <c r="J5" s="142"/>
      <c r="K5" s="143"/>
      <c r="L5" s="141" t="s">
        <v>6</v>
      </c>
      <c r="M5" s="142"/>
      <c r="N5" s="142"/>
      <c r="O5" s="143"/>
      <c r="P5" s="141" t="s">
        <v>7</v>
      </c>
      <c r="Q5" s="142"/>
      <c r="R5" s="142"/>
      <c r="S5" s="143"/>
      <c r="T5" s="144" t="s">
        <v>8</v>
      </c>
      <c r="U5" s="146" t="s">
        <v>9</v>
      </c>
    </row>
    <row r="6" spans="1:22" s="67" customFormat="1" ht="34" customHeight="1" thickBot="1">
      <c r="A6" s="138"/>
      <c r="B6" s="139"/>
      <c r="C6" s="140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5"/>
      <c r="U6" s="147"/>
    </row>
    <row r="7" spans="1:22" s="67" customFormat="1" ht="35" customHeight="1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>
      <c r="A8" s="73"/>
      <c r="B8" s="148" t="s">
        <v>24</v>
      </c>
      <c r="C8" s="148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3600</v>
      </c>
      <c r="K8" s="22">
        <f>SUM(H8:J8)</f>
        <v>3600</v>
      </c>
      <c r="L8" s="72">
        <v>0</v>
      </c>
      <c r="M8" s="72">
        <v>600</v>
      </c>
      <c r="N8" s="72">
        <v>0</v>
      </c>
      <c r="O8" s="22">
        <f>SUM(L8:N8)</f>
        <v>600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>
      <c r="A9" s="73"/>
      <c r="B9" s="149" t="s">
        <v>25</v>
      </c>
      <c r="C9" s="148"/>
      <c r="D9" s="72">
        <v>0</v>
      </c>
      <c r="E9" s="72">
        <v>0</v>
      </c>
      <c r="F9" s="72">
        <v>0</v>
      </c>
      <c r="G9" s="22">
        <f>SUM(D9:F9)</f>
        <v>0</v>
      </c>
      <c r="H9" s="72">
        <v>800</v>
      </c>
      <c r="I9" s="72">
        <v>200</v>
      </c>
      <c r="J9" s="72">
        <v>0</v>
      </c>
      <c r="K9" s="22">
        <f>SUM(H9:J9)</f>
        <v>1000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1000</v>
      </c>
    </row>
    <row r="10" spans="1:22" s="67" customFormat="1" ht="45.75" customHeight="1">
      <c r="A10" s="73"/>
      <c r="B10" s="148" t="s">
        <v>26</v>
      </c>
      <c r="C10" s="148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1600</v>
      </c>
      <c r="J10" s="72">
        <v>0</v>
      </c>
      <c r="K10" s="22">
        <f>SUM(H10:J10)</f>
        <v>1600</v>
      </c>
      <c r="L10" s="72">
        <v>1800</v>
      </c>
      <c r="M10" s="72">
        <v>0</v>
      </c>
      <c r="N10" s="72">
        <v>0</v>
      </c>
      <c r="O10" s="22">
        <f>SUM(L10:N10)</f>
        <v>1800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3400</v>
      </c>
    </row>
    <row r="11" spans="1:22" s="68" customFormat="1" ht="35" customHeight="1" thickBot="1">
      <c r="A11" s="82"/>
      <c r="B11" s="106" t="s">
        <v>27</v>
      </c>
      <c r="C11" s="107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800</v>
      </c>
      <c r="I11" s="25">
        <f t="shared" si="0"/>
        <v>1800</v>
      </c>
      <c r="J11" s="25">
        <f t="shared" si="0"/>
        <v>3600</v>
      </c>
      <c r="K11" s="25">
        <f t="shared" si="0"/>
        <v>6200</v>
      </c>
      <c r="L11" s="25">
        <f t="shared" si="0"/>
        <v>1800</v>
      </c>
      <c r="M11" s="25">
        <f t="shared" si="0"/>
        <v>600</v>
      </c>
      <c r="N11" s="25">
        <f t="shared" si="0"/>
        <v>0</v>
      </c>
      <c r="O11" s="25">
        <f t="shared" si="0"/>
        <v>2400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10400</v>
      </c>
      <c r="V11" s="81" t="s">
        <v>28</v>
      </c>
    </row>
    <row r="12" spans="1:22" s="67" customFormat="1" ht="35" customHeight="1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" customHeight="1">
      <c r="A13" s="73"/>
      <c r="B13" s="130" t="s">
        <v>30</v>
      </c>
      <c r="C13" s="131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600</v>
      </c>
      <c r="J13" s="72">
        <v>600</v>
      </c>
      <c r="K13" s="22">
        <f>SUM(H13:J13)</f>
        <v>1200</v>
      </c>
      <c r="L13" s="72">
        <v>600</v>
      </c>
      <c r="M13" s="72">
        <v>0</v>
      </c>
      <c r="N13" s="72">
        <v>0</v>
      </c>
      <c r="O13" s="22">
        <f>SUM(L13:N13)</f>
        <v>600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1800</v>
      </c>
    </row>
    <row r="14" spans="1:22" s="67" customFormat="1" ht="35" customHeight="1">
      <c r="A14" s="73"/>
      <c r="B14" s="130" t="s">
        <v>31</v>
      </c>
      <c r="C14" s="131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800</v>
      </c>
      <c r="I14" s="72">
        <v>1200</v>
      </c>
      <c r="J14" s="72">
        <v>400</v>
      </c>
      <c r="K14" s="22">
        <f>SUM(H14:J14)</f>
        <v>2400</v>
      </c>
      <c r="L14" s="72">
        <v>1200</v>
      </c>
      <c r="M14" s="72">
        <v>600</v>
      </c>
      <c r="N14" s="72">
        <v>0</v>
      </c>
      <c r="O14" s="22">
        <f>SUM(L14:N14)</f>
        <v>1800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4200</v>
      </c>
    </row>
    <row r="15" spans="1:22" s="67" customFormat="1" ht="35" customHeight="1">
      <c r="A15" s="73"/>
      <c r="B15" s="130" t="s">
        <v>41</v>
      </c>
      <c r="C15" s="131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1000</v>
      </c>
      <c r="K15" s="22">
        <f>SUM(H15:J15)</f>
        <v>1000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1000</v>
      </c>
    </row>
    <row r="16" spans="1:22" s="67" customFormat="1" ht="35" customHeight="1">
      <c r="A16" s="73"/>
      <c r="B16" s="130" t="s">
        <v>32</v>
      </c>
      <c r="C16" s="131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1600</v>
      </c>
      <c r="K16" s="22">
        <f>SUM(H16:J16)</f>
        <v>1600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3400</v>
      </c>
    </row>
    <row r="17" spans="1:28" s="68" customFormat="1" ht="34.5" customHeight="1" thickBot="1">
      <c r="A17" s="69"/>
      <c r="B17" s="106" t="s">
        <v>33</v>
      </c>
      <c r="C17" s="107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800</v>
      </c>
      <c r="I17" s="37">
        <f t="shared" si="1"/>
        <v>1800</v>
      </c>
      <c r="J17" s="37">
        <f t="shared" si="1"/>
        <v>3600</v>
      </c>
      <c r="K17" s="37">
        <f t="shared" si="1"/>
        <v>6200</v>
      </c>
      <c r="L17" s="37">
        <f t="shared" si="1"/>
        <v>1800</v>
      </c>
      <c r="M17" s="37">
        <f t="shared" si="1"/>
        <v>600</v>
      </c>
      <c r="N17" s="37">
        <f t="shared" si="1"/>
        <v>0</v>
      </c>
      <c r="O17" s="37">
        <f t="shared" si="1"/>
        <v>2400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10400</v>
      </c>
    </row>
    <row r="18" spans="1:28" s="68" customFormat="1" ht="44.25" customHeight="1" thickBot="1">
      <c r="A18" s="108" t="s">
        <v>34</v>
      </c>
      <c r="B18" s="109"/>
      <c r="C18" s="110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>
      <c r="A19" s="108" t="s">
        <v>35</v>
      </c>
      <c r="B19" s="109"/>
      <c r="C19" s="110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-3600</v>
      </c>
      <c r="K19" s="39"/>
      <c r="L19" s="38">
        <f>L11-L8-L17</f>
        <v>0</v>
      </c>
      <c r="M19" s="38">
        <f>M11-M8-M17</f>
        <v>-600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9">
      <c r="G20" s="66"/>
      <c r="K20" s="66"/>
      <c r="O20" s="66"/>
      <c r="S20" s="66"/>
      <c r="T20" s="66"/>
      <c r="U20" s="66"/>
    </row>
    <row r="21" spans="1:28" s="51" customFormat="1" ht="19">
      <c r="G21" s="66"/>
      <c r="K21" s="66"/>
      <c r="O21" s="66"/>
      <c r="S21" s="66"/>
      <c r="T21" s="66"/>
      <c r="U21" s="66"/>
    </row>
    <row r="22" spans="1:28" s="51" customFormat="1" ht="19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800</v>
      </c>
      <c r="I22" s="51">
        <f t="shared" si="2"/>
        <v>1800</v>
      </c>
      <c r="J22" s="51">
        <f t="shared" si="2"/>
        <v>5200</v>
      </c>
      <c r="K22" s="66">
        <f t="shared" si="2"/>
        <v>7800</v>
      </c>
      <c r="L22" s="51">
        <f t="shared" si="2"/>
        <v>1800</v>
      </c>
      <c r="M22" s="51">
        <f t="shared" si="2"/>
        <v>600</v>
      </c>
      <c r="N22" s="51">
        <f t="shared" si="2"/>
        <v>0</v>
      </c>
      <c r="O22" s="66">
        <f t="shared" si="2"/>
        <v>2400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9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9">
      <c r="A27" s="65"/>
    </row>
    <row r="28" spans="1:28" ht="33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W28" s="64" t="s">
        <v>40</v>
      </c>
    </row>
    <row r="29" spans="1:28" ht="26.2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9">
      <c r="A32" s="51"/>
    </row>
    <row r="33" spans="1:1" ht="19">
      <c r="A33" s="51"/>
    </row>
    <row r="34" spans="1:1" ht="19">
      <c r="A34" s="60"/>
    </row>
    <row r="35" spans="1:1" ht="19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2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8D58-1028-5044-8B31-366FFBD5D0F7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baseColWidth="10" defaultColWidth="9" defaultRowHeight="14"/>
  <cols>
    <col min="1" max="1" width="13.6640625" style="58" bestFit="1" customWidth="1"/>
    <col min="2" max="2" width="3.5" style="58" customWidth="1"/>
    <col min="3" max="3" width="21.6640625" style="58" customWidth="1"/>
    <col min="4" max="4" width="14.1640625" style="58" customWidth="1"/>
    <col min="5" max="6" width="13.6640625" style="58" customWidth="1"/>
    <col min="7" max="7" width="13.6640625" style="59" customWidth="1"/>
    <col min="8" max="10" width="13.6640625" style="58" customWidth="1"/>
    <col min="11" max="11" width="13.6640625" style="59" customWidth="1"/>
    <col min="12" max="14" width="13.6640625" style="58" customWidth="1"/>
    <col min="15" max="15" width="13.6640625" style="59" customWidth="1"/>
    <col min="16" max="18" width="13.6640625" style="58" customWidth="1"/>
    <col min="19" max="21" width="13.6640625" style="59" customWidth="1"/>
    <col min="22" max="22" width="9" style="58"/>
    <col min="23" max="27" width="14" style="58" customWidth="1"/>
    <col min="28" max="28" width="14.1640625" style="58" customWidth="1"/>
    <col min="29" max="16384" width="9" style="58"/>
  </cols>
  <sheetData>
    <row r="1" spans="1:22" ht="18" customHeight="1">
      <c r="A1" s="58" t="s">
        <v>42</v>
      </c>
    </row>
    <row r="2" spans="1:22" s="67" customFormat="1" ht="30" customHeight="1">
      <c r="A2" s="132" t="s">
        <v>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2" s="67" customFormat="1" ht="30" customHeight="1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3" t="s">
        <v>44</v>
      </c>
      <c r="L3" s="133"/>
      <c r="M3" s="133"/>
      <c r="N3" s="133"/>
      <c r="O3" s="133"/>
      <c r="R3" s="101"/>
      <c r="S3" s="101"/>
      <c r="T3" s="101"/>
      <c r="U3" s="101"/>
    </row>
    <row r="4" spans="1:22" s="67" customFormat="1" ht="24" customHeight="1" thickBot="1">
      <c r="G4" s="68"/>
      <c r="J4" s="100"/>
      <c r="K4" s="99"/>
      <c r="L4" s="134"/>
      <c r="M4" s="134"/>
      <c r="N4" s="134"/>
      <c r="O4" s="134"/>
      <c r="P4" s="134"/>
      <c r="Q4" s="134"/>
      <c r="S4" s="68"/>
      <c r="U4" s="99" t="s">
        <v>1</v>
      </c>
      <c r="V4" s="81" t="s">
        <v>2</v>
      </c>
    </row>
    <row r="5" spans="1:22" s="67" customFormat="1" ht="34" customHeight="1">
      <c r="A5" s="135" t="s">
        <v>3</v>
      </c>
      <c r="B5" s="136"/>
      <c r="C5" s="137"/>
      <c r="D5" s="141" t="s">
        <v>4</v>
      </c>
      <c r="E5" s="142"/>
      <c r="F5" s="142"/>
      <c r="G5" s="143"/>
      <c r="H5" s="141" t="s">
        <v>5</v>
      </c>
      <c r="I5" s="142"/>
      <c r="J5" s="142"/>
      <c r="K5" s="143"/>
      <c r="L5" s="141" t="s">
        <v>6</v>
      </c>
      <c r="M5" s="142"/>
      <c r="N5" s="142"/>
      <c r="O5" s="143"/>
      <c r="P5" s="141" t="s">
        <v>7</v>
      </c>
      <c r="Q5" s="142"/>
      <c r="R5" s="142"/>
      <c r="S5" s="143"/>
      <c r="T5" s="144" t="s">
        <v>8</v>
      </c>
      <c r="U5" s="146" t="s">
        <v>9</v>
      </c>
    </row>
    <row r="6" spans="1:22" s="67" customFormat="1" ht="34" customHeight="1" thickBot="1">
      <c r="A6" s="138"/>
      <c r="B6" s="139"/>
      <c r="C6" s="140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5"/>
      <c r="U6" s="147"/>
    </row>
    <row r="7" spans="1:22" s="67" customFormat="1" ht="35" customHeight="1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>
      <c r="A8" s="73"/>
      <c r="B8" s="148" t="s">
        <v>24</v>
      </c>
      <c r="C8" s="148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3000</v>
      </c>
      <c r="K8" s="22">
        <f>SUM(H8:J8)</f>
        <v>3000</v>
      </c>
      <c r="L8" s="72">
        <v>0</v>
      </c>
      <c r="M8" s="72">
        <v>0</v>
      </c>
      <c r="N8" s="72">
        <v>0</v>
      </c>
      <c r="O8" s="22">
        <f>SUM(L8:N8)</f>
        <v>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3000</v>
      </c>
      <c r="U8" s="70">
        <f>G8+K8+O8+S8+T8</f>
        <v>6000</v>
      </c>
    </row>
    <row r="9" spans="1:22" s="67" customFormat="1" ht="45.75" customHeight="1">
      <c r="A9" s="73"/>
      <c r="B9" s="149" t="s">
        <v>25</v>
      </c>
      <c r="C9" s="148"/>
      <c r="D9" s="72">
        <v>0</v>
      </c>
      <c r="E9" s="72">
        <v>0</v>
      </c>
      <c r="F9" s="72">
        <v>0</v>
      </c>
      <c r="G9" s="22">
        <f>SUM(D9:F9)</f>
        <v>0</v>
      </c>
      <c r="H9" s="72">
        <v>800</v>
      </c>
      <c r="I9" s="72">
        <v>200</v>
      </c>
      <c r="J9" s="72">
        <v>0</v>
      </c>
      <c r="K9" s="22">
        <f>SUM(H9:J9)</f>
        <v>1000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1000</v>
      </c>
    </row>
    <row r="10" spans="1:22" s="67" customFormat="1" ht="45.75" customHeight="1">
      <c r="A10" s="73"/>
      <c r="B10" s="148" t="s">
        <v>26</v>
      </c>
      <c r="C10" s="148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1600</v>
      </c>
      <c r="J10" s="72">
        <v>0</v>
      </c>
      <c r="K10" s="22">
        <f>SUM(H10:J10)</f>
        <v>1600</v>
      </c>
      <c r="L10" s="72">
        <v>1800</v>
      </c>
      <c r="M10" s="72">
        <v>600</v>
      </c>
      <c r="N10" s="72">
        <v>0</v>
      </c>
      <c r="O10" s="22">
        <f>SUM(L10:N10)</f>
        <v>2400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4000</v>
      </c>
    </row>
    <row r="11" spans="1:22" s="68" customFormat="1" ht="35" customHeight="1" thickBot="1">
      <c r="A11" s="82"/>
      <c r="B11" s="106" t="s">
        <v>27</v>
      </c>
      <c r="C11" s="107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800</v>
      </c>
      <c r="I11" s="25">
        <f t="shared" si="0"/>
        <v>1800</v>
      </c>
      <c r="J11" s="25">
        <f t="shared" si="0"/>
        <v>3000</v>
      </c>
      <c r="K11" s="25">
        <f t="shared" si="0"/>
        <v>5600</v>
      </c>
      <c r="L11" s="25">
        <f t="shared" si="0"/>
        <v>1800</v>
      </c>
      <c r="M11" s="25">
        <f t="shared" si="0"/>
        <v>600</v>
      </c>
      <c r="N11" s="25">
        <f t="shared" si="0"/>
        <v>0</v>
      </c>
      <c r="O11" s="25">
        <f t="shared" si="0"/>
        <v>2400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3000</v>
      </c>
      <c r="U11" s="28">
        <f>G11+K11+O11+S11+T11</f>
        <v>11000</v>
      </c>
      <c r="V11" s="81" t="s">
        <v>28</v>
      </c>
    </row>
    <row r="12" spans="1:22" s="67" customFormat="1" ht="35" customHeight="1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" customHeight="1">
      <c r="A13" s="73"/>
      <c r="B13" s="130" t="s">
        <v>30</v>
      </c>
      <c r="C13" s="131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600</v>
      </c>
      <c r="J13" s="72">
        <v>600</v>
      </c>
      <c r="K13" s="22">
        <f>SUM(H13:J13)</f>
        <v>1200</v>
      </c>
      <c r="L13" s="72">
        <v>600</v>
      </c>
      <c r="M13" s="72">
        <v>0</v>
      </c>
      <c r="N13" s="72">
        <v>0</v>
      </c>
      <c r="O13" s="22">
        <f>SUM(L13:N13)</f>
        <v>600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1800</v>
      </c>
    </row>
    <row r="14" spans="1:22" s="67" customFormat="1" ht="35" customHeight="1">
      <c r="A14" s="73"/>
      <c r="B14" s="130" t="s">
        <v>31</v>
      </c>
      <c r="C14" s="131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800</v>
      </c>
      <c r="I14" s="72">
        <v>1200</v>
      </c>
      <c r="J14" s="72">
        <v>400</v>
      </c>
      <c r="K14" s="22">
        <f>SUM(H14:J14)</f>
        <v>2400</v>
      </c>
      <c r="L14" s="72">
        <v>1200</v>
      </c>
      <c r="M14" s="72">
        <v>600</v>
      </c>
      <c r="N14" s="72">
        <v>0</v>
      </c>
      <c r="O14" s="22">
        <f>SUM(L14:N14)</f>
        <v>1800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4200</v>
      </c>
    </row>
    <row r="15" spans="1:22" s="67" customFormat="1" ht="35" customHeight="1">
      <c r="A15" s="73"/>
      <c r="B15" s="130" t="s">
        <v>41</v>
      </c>
      <c r="C15" s="131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1000</v>
      </c>
      <c r="K15" s="22">
        <f>SUM(H15:J15)</f>
        <v>1000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1000</v>
      </c>
    </row>
    <row r="16" spans="1:22" s="67" customFormat="1" ht="35" customHeight="1">
      <c r="A16" s="73"/>
      <c r="B16" s="130" t="s">
        <v>32</v>
      </c>
      <c r="C16" s="131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1000</v>
      </c>
      <c r="K16" s="22">
        <f>SUM(H16:J16)</f>
        <v>1000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3000</v>
      </c>
      <c r="U16" s="70">
        <f>G16+K16+O16+S16+T16</f>
        <v>4000</v>
      </c>
    </row>
    <row r="17" spans="1:28" s="68" customFormat="1" ht="34.5" customHeight="1" thickBot="1">
      <c r="A17" s="69"/>
      <c r="B17" s="106" t="s">
        <v>33</v>
      </c>
      <c r="C17" s="107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800</v>
      </c>
      <c r="I17" s="37">
        <f t="shared" si="1"/>
        <v>1800</v>
      </c>
      <c r="J17" s="37">
        <f t="shared" si="1"/>
        <v>3000</v>
      </c>
      <c r="K17" s="37">
        <f t="shared" si="1"/>
        <v>5600</v>
      </c>
      <c r="L17" s="37">
        <f t="shared" si="1"/>
        <v>1800</v>
      </c>
      <c r="M17" s="37">
        <f t="shared" si="1"/>
        <v>600</v>
      </c>
      <c r="N17" s="37">
        <f t="shared" si="1"/>
        <v>0</v>
      </c>
      <c r="O17" s="37">
        <f t="shared" si="1"/>
        <v>2400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3000</v>
      </c>
      <c r="U17" s="28">
        <f>G17+K17+O17+S17+T17</f>
        <v>11000</v>
      </c>
    </row>
    <row r="18" spans="1:28" s="68" customFormat="1" ht="44.25" customHeight="1" thickBot="1">
      <c r="A18" s="108" t="s">
        <v>34</v>
      </c>
      <c r="B18" s="109"/>
      <c r="C18" s="110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>
      <c r="A19" s="108" t="s">
        <v>35</v>
      </c>
      <c r="B19" s="109"/>
      <c r="C19" s="110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-3000</v>
      </c>
      <c r="K19" s="39"/>
      <c r="L19" s="38">
        <f>L11-L8-L17</f>
        <v>0</v>
      </c>
      <c r="M19" s="38">
        <f>M11-M8-M17</f>
        <v>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9">
      <c r="G20" s="66"/>
      <c r="K20" s="66"/>
      <c r="O20" s="66"/>
      <c r="S20" s="66"/>
      <c r="T20" s="66"/>
      <c r="U20" s="66"/>
    </row>
    <row r="21" spans="1:28" s="51" customFormat="1" ht="19">
      <c r="G21" s="66"/>
      <c r="K21" s="66"/>
      <c r="O21" s="66"/>
      <c r="S21" s="66"/>
      <c r="T21" s="66"/>
      <c r="U21" s="66"/>
    </row>
    <row r="22" spans="1:28" s="51" customFormat="1" ht="19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800</v>
      </c>
      <c r="I22" s="51">
        <f t="shared" si="2"/>
        <v>1800</v>
      </c>
      <c r="J22" s="51">
        <f t="shared" si="2"/>
        <v>4000</v>
      </c>
      <c r="K22" s="66">
        <f t="shared" si="2"/>
        <v>6600</v>
      </c>
      <c r="L22" s="51">
        <f t="shared" si="2"/>
        <v>1800</v>
      </c>
      <c r="M22" s="51">
        <f t="shared" si="2"/>
        <v>600</v>
      </c>
      <c r="N22" s="51">
        <f t="shared" si="2"/>
        <v>0</v>
      </c>
      <c r="O22" s="66">
        <f t="shared" si="2"/>
        <v>2400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6000</v>
      </c>
      <c r="U22" s="66"/>
    </row>
    <row r="23" spans="1:28" s="51" customFormat="1" ht="19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9">
      <c r="A27" s="65"/>
    </row>
    <row r="28" spans="1:28" ht="33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W28" s="64" t="s">
        <v>40</v>
      </c>
    </row>
    <row r="29" spans="1:28" ht="26.2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9">
      <c r="A32" s="51"/>
    </row>
    <row r="33" spans="1:1" ht="19">
      <c r="A33" s="51"/>
    </row>
    <row r="34" spans="1:1" ht="19">
      <c r="A34" s="60"/>
    </row>
    <row r="35" spans="1:1" ht="19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3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資金繰り表</vt:lpstr>
      <vt:lpstr>資金繰り表（例1）</vt:lpstr>
      <vt:lpstr>資金繰り表（例2）</vt:lpstr>
      <vt:lpstr>資金繰り表（例3）</vt:lpstr>
      <vt:lpstr>資金繰り表（例3-2）</vt:lpstr>
      <vt:lpstr>資金繰り表!Print_Area</vt:lpstr>
      <vt:lpstr>'資金繰り表（例1）'!Print_Area</vt:lpstr>
      <vt:lpstr>'資金繰り表（例2）'!Print_Area</vt:lpstr>
      <vt:lpstr>'資金繰り表（例3-2）'!Print_Area</vt:lpstr>
      <vt:lpstr>'資金繰り表（例3）'!Print_Area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徳原 京都</cp:lastModifiedBy>
  <cp:lastPrinted>2021-05-27T06:29:52Z</cp:lastPrinted>
  <dcterms:created xsi:type="dcterms:W3CDTF">2021-03-26T04:08:09Z</dcterms:created>
  <dcterms:modified xsi:type="dcterms:W3CDTF">2021-06-22T03:32:11Z</dcterms:modified>
</cp:coreProperties>
</file>