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/>
  <xr:revisionPtr revIDLastSave="0" documentId="13_ncr:1_{4B04476A-D3EE-4021-BBC5-D119A971710B}" xr6:coauthVersionLast="46" xr6:coauthVersionMax="46" xr10:uidLastSave="{00000000-0000-0000-0000-000000000000}"/>
  <bookViews>
    <workbookView xWindow="13845" yWindow="3180" windowWidth="21600" windowHeight="11385" xr2:uid="{00000000-000D-0000-FFFF-FFFF00000000}"/>
  </bookViews>
  <sheets>
    <sheet name="見積書" sheetId="1" r:id="rId1"/>
  </sheets>
  <definedNames>
    <definedName name="_xlnm.Print_Area" localSheetId="0">見積書!$A$1:$Q$43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1" l="1"/>
  <c r="O31" i="1"/>
  <c r="O20" i="1"/>
  <c r="O21" i="1"/>
  <c r="O34" i="1"/>
  <c r="O23" i="1" l="1"/>
  <c r="O22" i="1"/>
  <c r="O35" i="1"/>
  <c r="O33" i="1"/>
  <c r="O32" i="1"/>
  <c r="O24" i="1" l="1"/>
  <c r="O25" i="1"/>
  <c r="O26" i="1"/>
  <c r="O27" i="1"/>
  <c r="O28" i="1"/>
  <c r="O29" i="1"/>
  <c r="O30" i="1"/>
  <c r="O36" i="1" l="1"/>
  <c r="O37" i="1" s="1"/>
  <c r="O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6" authorId="0" shapeId="0" xr:uid="{00000000-0006-0000-0000-000001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数式が入っています。</t>
        </r>
      </text>
    </comment>
    <comment ref="O3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3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38" authorId="0" shapeId="0" xr:uid="{00000000-0006-0000-0000-000005000000}">
      <text>
        <r>
          <rPr>
            <sz val="9"/>
            <color rgb="FF000000"/>
            <rFont val="ＭＳ Ｐゴシック"/>
            <family val="2"/>
            <charset val="128"/>
          </rPr>
          <t>数式が入っています。</t>
        </r>
      </text>
    </comment>
  </commentList>
</comments>
</file>

<file path=xl/sharedStrings.xml><?xml version="1.0" encoding="utf-8"?>
<sst xmlns="http://schemas.openxmlformats.org/spreadsheetml/2006/main" count="47" uniqueCount="31">
  <si>
    <t>合計金額</t>
    <rPh sb="0" eb="2">
      <t>ゴウケイ</t>
    </rPh>
    <rPh sb="2" eb="4">
      <t>キンガク</t>
    </rPh>
    <phoneticPr fontId="3"/>
  </si>
  <si>
    <t>（税込）</t>
    <rPh sb="1" eb="3">
      <t>ゼイコミ</t>
    </rPh>
    <phoneticPr fontId="3"/>
  </si>
  <si>
    <t>No.</t>
    <phoneticPr fontId="3"/>
  </si>
  <si>
    <t>金額</t>
    <rPh sb="0" eb="2">
      <t>キンガク</t>
    </rPh>
    <phoneticPr fontId="3"/>
  </si>
  <si>
    <t>個</t>
    <rPh sb="0" eb="1">
      <t>コ</t>
    </rPh>
    <phoneticPr fontId="3"/>
  </si>
  <si>
    <t>式</t>
    <rPh sb="0" eb="1">
      <t>シキ</t>
    </rPh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</si>
  <si>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</si>
  <si>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</si>
  <si>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</si>
  <si>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</si>
  <si>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</si>
  <si>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摘要</t>
    <rPh sb="0" eb="2">
      <t>テキヨウ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</si>
  <si>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</si>
  <si>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</si>
  <si>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備考</t>
    <rPh sb="0" eb="2">
      <t>ビコウ</t>
    </rPh>
    <phoneticPr fontId="3"/>
  </si>
  <si>
    <t>金沢教室新事業対応楽器</t>
    <phoneticPr fontId="3"/>
  </si>
  <si>
    <t>YAMAHA / d113</t>
    <phoneticPr fontId="3"/>
  </si>
  <si>
    <t>LUDWIG / LC179X016BGS</t>
    <phoneticPr fontId="3"/>
  </si>
  <si>
    <t>YAMAHA / px-1000</t>
    <phoneticPr fontId="3"/>
  </si>
  <si>
    <t>SQUIER / Affinity Stratocaster</t>
    <phoneticPr fontId="3"/>
  </si>
  <si>
    <t>SQUIER / Affinity Precision Bass</t>
    <phoneticPr fontId="3"/>
  </si>
  <si>
    <t>SUZUKI VIOLIN  / No.230</t>
    <phoneticPr fontId="3"/>
  </si>
  <si>
    <t>亀屋邦楽器 / 津軽アフリカ花梨三味線</t>
    <rPh sb="14" eb="16">
      <t>カリン</t>
    </rPh>
    <phoneticPr fontId="3"/>
  </si>
  <si>
    <t>ZENON / SS-01 沖縄三線 入門セット</t>
    <phoneticPr fontId="3"/>
  </si>
  <si>
    <t>YAMAHA  / 箏セット S031A</t>
    <phoneticPr fontId="3"/>
  </si>
  <si>
    <t>YAMAHA /  FS820</t>
    <phoneticPr fontId="3"/>
  </si>
  <si>
    <t>SUZUKI  / OC600W オカリナ</t>
    <phoneticPr fontId="3"/>
  </si>
  <si>
    <t>YAMAHA / YFL-212 フルート スタンダード</t>
    <phoneticPr fontId="3"/>
  </si>
  <si>
    <t>ARIA / A-50F</t>
    <phoneticPr fontId="3"/>
  </si>
  <si>
    <t>YAMAHA / CG182S</t>
    <phoneticPr fontId="3"/>
  </si>
  <si>
    <t>SCHLAGWERK PERCUSSION / SR-CP550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</si>
</sst>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9"/>
      <color rgb="FF0000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9" fontId="5" fillId="0" borderId="0" xfId="1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12" fillId="0" borderId="0" xfId="3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6" fillId="0" borderId="7" xfId="0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6" fontId="6" fillId="0" borderId="4" xfId="0" applyNumberFormat="1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6" fontId="6" fillId="0" borderId="1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6" fontId="6" fillId="0" borderId="1" xfId="2" applyFont="1" applyBorder="1" applyAlignment="1" applyProtection="1">
      <alignment vertical="center"/>
      <protection locked="0"/>
    </xf>
    <xf numFmtId="6" fontId="6" fillId="0" borderId="1" xfId="2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14" fontId="6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right" vertical="center" inden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6" fontId="9" fillId="0" borderId="0" xfId="2" applyFont="1" applyBorder="1" applyAlignment="1" applyProtection="1">
      <alignment horizontal="center" vertical="center"/>
    </xf>
    <xf numFmtId="6" fontId="9" fillId="0" borderId="5" xfId="2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4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14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7" fillId="2" borderId="12" xfId="0" applyFont="1" applyFill="1" applyBorder="1" applyAlignment="1" applyProtection="1">
      <alignment vertical="center"/>
      <protection locked="0"/>
    </xf>
    <xf numFmtId="6" fontId="6" fillId="0" borderId="14" xfId="2" applyFont="1" applyBorder="1" applyAlignment="1" applyProtection="1">
      <alignment vertical="center"/>
      <protection locked="0"/>
    </xf>
    <xf numFmtId="6" fontId="6" fillId="0" borderId="8" xfId="2" applyFont="1" applyBorder="1" applyAlignment="1" applyProtection="1">
      <alignment vertical="center"/>
      <protection locked="0"/>
    </xf>
    <xf numFmtId="6" fontId="6" fillId="0" borderId="9" xfId="2" applyFont="1" applyBorder="1" applyAlignment="1" applyProtection="1">
      <alignment vertical="center"/>
      <protection locked="0"/>
    </xf>
  </cellXfs>
  <cellStyles count="4">
    <cellStyle name="パーセント" xfId="1" builtinId="5"/>
    <cellStyle name="ハイパーリンク" xfId="3" builtinId="8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9" zoomScale="112" workbookViewId="0">
      <selection activeCell="D18" sqref="D18"/>
    </sheetView>
  </sheetViews>
  <sheetFormatPr defaultColWidth="5.625" defaultRowHeight="20.100000000000001" customHeight="1"/>
  <cols>
    <col min="1" max="5" width="5.625" style="3"/>
    <col min="6" max="6" width="19.625" style="3" customWidth="1"/>
    <col min="7" max="8" width="3.125" style="3" customWidth="1"/>
    <col min="9" max="9" width="7.625" style="3" customWidth="1"/>
    <col min="10" max="14" width="3.125" style="3" customWidth="1"/>
    <col min="15" max="17" width="4.625" style="3" customWidth="1"/>
    <col min="18" max="16384" width="5.625" style="3"/>
  </cols>
  <sheetData>
    <row r="1" spans="1:20" ht="20.100000000000001" customHeight="1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5"/>
      <c r="N1" s="44"/>
      <c r="O1" s="42"/>
      <c r="P1" s="42"/>
      <c r="Q1" s="42"/>
    </row>
    <row r="2" spans="1:20" ht="20.100000000000001" customHeight="1" thickBo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6"/>
      <c r="N2" s="47"/>
      <c r="O2" s="43"/>
      <c r="P2" s="44"/>
      <c r="Q2" s="44"/>
    </row>
    <row r="3" spans="1:20" ht="9.9499999999999993" customHeight="1"/>
    <row r="4" spans="1:20" ht="20.100000000000001" customHeight="1">
      <c r="A4" s="50"/>
      <c r="B4" s="50"/>
      <c r="C4" s="50"/>
      <c r="D4" s="50"/>
      <c r="E4" s="50"/>
      <c r="F4" s="50"/>
      <c r="G4" s="50"/>
      <c r="H4" s="50"/>
      <c r="I4" s="50"/>
      <c r="J4" s="34"/>
      <c r="K4" s="34"/>
      <c r="L4" s="11"/>
      <c r="M4" s="11"/>
      <c r="N4" s="11"/>
      <c r="O4" s="11"/>
      <c r="P4" s="11"/>
      <c r="Q4" s="11"/>
    </row>
    <row r="5" spans="1:20" ht="20.100000000000001" customHeight="1">
      <c r="A5" s="11"/>
      <c r="B5" s="51"/>
      <c r="C5" s="51"/>
      <c r="D5" s="34"/>
      <c r="E5" s="34"/>
      <c r="F5" s="34"/>
      <c r="G5" s="34"/>
      <c r="H5" s="34"/>
      <c r="I5" s="11"/>
      <c r="J5" s="11"/>
      <c r="K5" s="11"/>
      <c r="L5" s="11"/>
      <c r="M5" s="11"/>
      <c r="N5" s="11"/>
      <c r="O5" s="11"/>
      <c r="P5" s="11"/>
      <c r="Q5" s="11"/>
    </row>
    <row r="6" spans="1:20" ht="9.9499999999999993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20" ht="20.100000000000001" customHeight="1">
      <c r="A7" s="1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20" ht="9.9499999999999993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20" ht="20.100000000000001" customHeight="1">
      <c r="A9" s="52"/>
      <c r="B9" s="52"/>
      <c r="C9" s="52"/>
      <c r="D9" s="53"/>
      <c r="E9" s="34"/>
      <c r="F9" s="34"/>
      <c r="G9" s="34"/>
      <c r="H9" s="34"/>
      <c r="I9" s="34"/>
      <c r="J9" s="11"/>
      <c r="K9" s="10"/>
      <c r="L9" s="10"/>
      <c r="M9" s="10"/>
      <c r="N9" s="10"/>
      <c r="O9" s="10"/>
      <c r="P9" s="10"/>
      <c r="Q9" s="11"/>
      <c r="S9" s="1" t="s">
        <v>4</v>
      </c>
      <c r="T9" s="2">
        <v>0.1</v>
      </c>
    </row>
    <row r="10" spans="1:20" ht="20.100000000000001" customHeight="1">
      <c r="A10" s="30"/>
      <c r="B10" s="30"/>
      <c r="C10" s="30"/>
      <c r="D10" s="32"/>
      <c r="E10" s="32"/>
      <c r="F10" s="32"/>
      <c r="G10" s="32"/>
      <c r="H10" s="32"/>
      <c r="I10" s="32"/>
      <c r="J10" s="11"/>
      <c r="K10" s="10"/>
      <c r="L10" s="10"/>
      <c r="M10" s="10"/>
      <c r="N10" s="10"/>
      <c r="O10" s="10"/>
      <c r="P10" s="10"/>
      <c r="Q10" s="11"/>
      <c r="S10" s="1" t="s">
        <v>5</v>
      </c>
      <c r="T10" s="1"/>
    </row>
    <row r="11" spans="1:20" ht="20.100000000000001" customHeight="1">
      <c r="A11" s="30"/>
      <c r="B11" s="30"/>
      <c r="C11" s="30"/>
      <c r="D11" s="32"/>
      <c r="E11" s="32"/>
      <c r="F11" s="32"/>
      <c r="G11" s="32"/>
      <c r="H11" s="32"/>
      <c r="I11" s="32"/>
      <c r="J11" s="11"/>
      <c r="K11" s="10"/>
      <c r="L11" s="10"/>
      <c r="M11" s="10"/>
      <c r="N11" s="10"/>
      <c r="O11" s="10"/>
      <c r="P11" s="10"/>
      <c r="Q11" s="11"/>
      <c r="S11" s="1" t="s">
        <v>6</v>
      </c>
      <c r="T11" s="1"/>
    </row>
    <row r="12" spans="1:20" ht="20.100000000000001" customHeight="1">
      <c r="A12" s="30"/>
      <c r="B12" s="30"/>
      <c r="C12" s="30"/>
      <c r="D12" s="31"/>
      <c r="E12" s="32"/>
      <c r="F12" s="32"/>
      <c r="G12" s="32"/>
      <c r="H12" s="32"/>
      <c r="I12" s="32"/>
      <c r="J12" s="11"/>
      <c r="K12" s="10"/>
      <c r="L12" s="10"/>
      <c r="M12" s="10"/>
      <c r="N12" s="10"/>
      <c r="O12" s="10"/>
      <c r="P12" s="10"/>
      <c r="Q12" s="11"/>
      <c r="S12" s="1" t="s">
        <v>7</v>
      </c>
      <c r="T12" s="1"/>
    </row>
    <row r="13" spans="1:20" ht="20.100000000000001" customHeight="1">
      <c r="A13" s="8"/>
      <c r="B13" s="8"/>
      <c r="C13" s="8"/>
      <c r="D13" s="34"/>
      <c r="E13" s="34"/>
      <c r="F13" s="34"/>
      <c r="G13" s="34"/>
      <c r="H13" s="34"/>
      <c r="I13" s="34"/>
      <c r="J13" s="11"/>
      <c r="K13" s="33"/>
      <c r="L13" s="33"/>
      <c r="M13" s="10"/>
      <c r="N13" s="10"/>
      <c r="O13" s="10"/>
      <c r="P13" s="10"/>
      <c r="Q13" s="11"/>
      <c r="S13" s="1" t="s">
        <v>8</v>
      </c>
      <c r="T13" s="1"/>
    </row>
    <row r="14" spans="1:20" ht="20.100000000000001" customHeight="1">
      <c r="A14" s="8"/>
      <c r="B14" s="8"/>
      <c r="C14" s="8"/>
      <c r="D14" s="35"/>
      <c r="E14" s="34"/>
      <c r="F14" s="34"/>
      <c r="G14" s="34"/>
      <c r="H14" s="34"/>
      <c r="I14" s="34"/>
      <c r="J14" s="11"/>
      <c r="K14" s="33"/>
      <c r="L14" s="33"/>
      <c r="M14" s="13"/>
      <c r="N14" s="13"/>
      <c r="O14" s="13"/>
      <c r="P14" s="13"/>
      <c r="Q14" s="11"/>
    </row>
    <row r="15" spans="1:20" ht="20.100000000000001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33"/>
      <c r="L15" s="33"/>
      <c r="M15" s="10"/>
      <c r="N15" s="10"/>
      <c r="O15" s="10"/>
      <c r="P15" s="10"/>
      <c r="Q15" s="11"/>
    </row>
    <row r="16" spans="1:20" ht="20.100000000000001" customHeight="1">
      <c r="A16" s="36" t="s">
        <v>0</v>
      </c>
      <c r="B16" s="36"/>
      <c r="C16" s="36"/>
      <c r="D16" s="38">
        <f>O38</f>
        <v>1168151.6000000001</v>
      </c>
      <c r="E16" s="38"/>
      <c r="F16" s="38"/>
      <c r="G16" s="38"/>
      <c r="H16" s="38"/>
      <c r="I16" s="40" t="s">
        <v>1</v>
      </c>
      <c r="J16" s="40"/>
      <c r="L16" s="42"/>
      <c r="M16" s="42"/>
      <c r="N16" s="44"/>
      <c r="O16" s="44"/>
      <c r="P16" s="44"/>
      <c r="Q16" s="44"/>
    </row>
    <row r="17" spans="1:17" ht="20.100000000000001" customHeight="1" thickBot="1">
      <c r="A17" s="37"/>
      <c r="B17" s="37"/>
      <c r="C17" s="37"/>
      <c r="D17" s="39"/>
      <c r="E17" s="39"/>
      <c r="F17" s="39"/>
      <c r="G17" s="39"/>
      <c r="H17" s="39"/>
      <c r="I17" s="41"/>
      <c r="J17" s="41"/>
    </row>
    <row r="18" spans="1:17" ht="9.9499999999999993" customHeight="1" thickTop="1"/>
    <row r="19" spans="1:17" ht="20.100000000000001" customHeight="1">
      <c r="A19" s="9" t="s">
        <v>2</v>
      </c>
      <c r="B19" s="20" t="s">
        <v>11</v>
      </c>
      <c r="C19" s="20"/>
      <c r="D19" s="20"/>
      <c r="E19" s="20"/>
      <c r="F19" s="20"/>
      <c r="G19" s="20" t="s">
        <v>10</v>
      </c>
      <c r="H19" s="20"/>
      <c r="I19" s="20" t="s">
        <v>9</v>
      </c>
      <c r="J19" s="20"/>
      <c r="K19" s="20"/>
      <c r="L19" s="20"/>
      <c r="M19" s="20"/>
      <c r="N19" s="20"/>
      <c r="O19" s="20" t="s">
        <v>3</v>
      </c>
      <c r="P19" s="20"/>
      <c r="Q19" s="20"/>
    </row>
    <row r="20" spans="1:17" ht="20.100000000000001" customHeight="1">
      <c r="A20" s="4">
        <v>1</v>
      </c>
      <c r="B20" s="27" t="s">
        <v>16</v>
      </c>
      <c r="C20" s="27"/>
      <c r="D20" s="27"/>
      <c r="E20" s="27"/>
      <c r="F20" s="27"/>
      <c r="G20" s="5">
        <v>1</v>
      </c>
      <c r="H20" s="6" t="s">
        <v>4</v>
      </c>
      <c r="I20" s="28">
        <v>374000</v>
      </c>
      <c r="J20" s="28"/>
      <c r="K20" s="28"/>
      <c r="L20" s="28"/>
      <c r="M20" s="28"/>
      <c r="N20" s="28"/>
      <c r="O20" s="29">
        <f>IF(AND(G20&lt;&gt;"",I20&lt;&gt;""),G20*I20-L20,"")</f>
        <v>374000</v>
      </c>
      <c r="P20" s="29"/>
      <c r="Q20" s="29"/>
    </row>
    <row r="21" spans="1:17" ht="20.100000000000001" customHeight="1">
      <c r="A21" s="4">
        <v>2</v>
      </c>
      <c r="B21" s="54" t="s">
        <v>17</v>
      </c>
      <c r="C21" s="54"/>
      <c r="D21" s="54"/>
      <c r="E21" s="54"/>
      <c r="F21" s="54"/>
      <c r="G21" s="5">
        <v>1</v>
      </c>
      <c r="H21" s="6" t="s">
        <v>4</v>
      </c>
      <c r="I21" s="28">
        <v>45800</v>
      </c>
      <c r="J21" s="28"/>
      <c r="K21" s="28"/>
      <c r="L21" s="28"/>
      <c r="M21" s="28"/>
      <c r="N21" s="28"/>
      <c r="O21" s="29">
        <f>IF(AND(G21&lt;&gt;"",I21&lt;&gt;""),G21*I21-L21,"")</f>
        <v>45800</v>
      </c>
      <c r="P21" s="29"/>
      <c r="Q21" s="29"/>
    </row>
    <row r="22" spans="1:17" ht="19.7" customHeight="1">
      <c r="A22" s="4">
        <v>3</v>
      </c>
      <c r="B22" s="55" t="s">
        <v>18</v>
      </c>
      <c r="C22" s="56"/>
      <c r="D22" s="56"/>
      <c r="E22" s="56"/>
      <c r="F22" s="57"/>
      <c r="G22" s="5">
        <v>1</v>
      </c>
      <c r="H22" s="6" t="s">
        <v>4</v>
      </c>
      <c r="I22" s="28">
        <v>52546</v>
      </c>
      <c r="J22" s="28"/>
      <c r="K22" s="28"/>
      <c r="L22" s="28"/>
      <c r="M22" s="28"/>
      <c r="N22" s="28"/>
      <c r="O22" s="29">
        <f t="shared" ref="O22:O23" si="0">IF(AND(G22&lt;&gt;"",I22&lt;&gt;""),G22*I22-L22,"")</f>
        <v>52546</v>
      </c>
      <c r="P22" s="29"/>
      <c r="Q22" s="29"/>
    </row>
    <row r="23" spans="1:17" ht="20.100000000000001" customHeight="1">
      <c r="A23" s="4">
        <v>4</v>
      </c>
      <c r="B23" s="55" t="s">
        <v>19</v>
      </c>
      <c r="C23" s="56"/>
      <c r="D23" s="56"/>
      <c r="E23" s="56"/>
      <c r="F23" s="57"/>
      <c r="G23" s="5">
        <v>1</v>
      </c>
      <c r="H23" s="6" t="s">
        <v>4</v>
      </c>
      <c r="I23" s="28">
        <v>25800</v>
      </c>
      <c r="J23" s="28"/>
      <c r="K23" s="28"/>
      <c r="L23" s="28"/>
      <c r="M23" s="28"/>
      <c r="N23" s="28"/>
      <c r="O23" s="29">
        <f t="shared" si="0"/>
        <v>25800</v>
      </c>
      <c r="P23" s="29"/>
      <c r="Q23" s="29"/>
    </row>
    <row r="24" spans="1:17" ht="19.7" customHeight="1">
      <c r="A24" s="4">
        <v>5</v>
      </c>
      <c r="B24" s="55" t="s">
        <v>20</v>
      </c>
      <c r="C24" s="56"/>
      <c r="D24" s="56"/>
      <c r="E24" s="56"/>
      <c r="F24" s="57"/>
      <c r="G24" s="5">
        <v>1</v>
      </c>
      <c r="H24" s="6" t="s">
        <v>4</v>
      </c>
      <c r="I24" s="28">
        <v>23800</v>
      </c>
      <c r="J24" s="28"/>
      <c r="K24" s="28"/>
      <c r="L24" s="28"/>
      <c r="M24" s="28"/>
      <c r="N24" s="28"/>
      <c r="O24" s="29">
        <f t="shared" ref="O21:O30" si="1">IF(AND(G24&lt;&gt;"",I24&lt;&gt;""),G24*I24-L24,"")</f>
        <v>23800</v>
      </c>
      <c r="P24" s="29"/>
      <c r="Q24" s="29"/>
    </row>
    <row r="25" spans="1:17" ht="20.100000000000001" customHeight="1">
      <c r="A25" s="4">
        <v>6</v>
      </c>
      <c r="B25" s="55" t="s">
        <v>21</v>
      </c>
      <c r="C25" s="56"/>
      <c r="D25" s="56"/>
      <c r="E25" s="56"/>
      <c r="F25" s="57"/>
      <c r="G25" s="5">
        <v>1</v>
      </c>
      <c r="H25" s="6" t="s">
        <v>4</v>
      </c>
      <c r="I25" s="28">
        <v>52800</v>
      </c>
      <c r="J25" s="28"/>
      <c r="K25" s="28"/>
      <c r="L25" s="28"/>
      <c r="M25" s="28"/>
      <c r="N25" s="28"/>
      <c r="O25" s="29">
        <f t="shared" si="1"/>
        <v>52800</v>
      </c>
      <c r="P25" s="29"/>
      <c r="Q25" s="29"/>
    </row>
    <row r="26" spans="1:17" ht="20.100000000000001" customHeight="1">
      <c r="A26" s="4">
        <v>7</v>
      </c>
      <c r="B26" s="55" t="s">
        <v>22</v>
      </c>
      <c r="C26" s="56"/>
      <c r="D26" s="56"/>
      <c r="E26" s="56"/>
      <c r="F26" s="57"/>
      <c r="G26" s="5">
        <v>1</v>
      </c>
      <c r="H26" s="6" t="s">
        <v>4</v>
      </c>
      <c r="I26" s="28">
        <v>85000</v>
      </c>
      <c r="J26" s="28"/>
      <c r="K26" s="28"/>
      <c r="L26" s="28"/>
      <c r="M26" s="28"/>
      <c r="N26" s="28"/>
      <c r="O26" s="29">
        <f t="shared" si="1"/>
        <v>85000</v>
      </c>
      <c r="P26" s="29"/>
      <c r="Q26" s="29"/>
    </row>
    <row r="27" spans="1:17" ht="20.100000000000001" customHeight="1">
      <c r="A27" s="4">
        <v>8</v>
      </c>
      <c r="B27" s="55" t="s">
        <v>23</v>
      </c>
      <c r="C27" s="56"/>
      <c r="D27" s="56"/>
      <c r="E27" s="56"/>
      <c r="F27" s="57"/>
      <c r="G27" s="5">
        <v>1</v>
      </c>
      <c r="H27" s="6" t="s">
        <v>4</v>
      </c>
      <c r="I27" s="28">
        <v>33800</v>
      </c>
      <c r="J27" s="28"/>
      <c r="K27" s="28"/>
      <c r="L27" s="28"/>
      <c r="M27" s="28"/>
      <c r="N27" s="28"/>
      <c r="O27" s="29">
        <f t="shared" si="1"/>
        <v>33800</v>
      </c>
      <c r="P27" s="29"/>
      <c r="Q27" s="29"/>
    </row>
    <row r="28" spans="1:17" ht="20.100000000000001" customHeight="1">
      <c r="A28" s="4">
        <v>9</v>
      </c>
      <c r="B28" s="55" t="s">
        <v>24</v>
      </c>
      <c r="C28" s="56"/>
      <c r="D28" s="56"/>
      <c r="E28" s="56"/>
      <c r="F28" s="57"/>
      <c r="G28" s="5">
        <v>1</v>
      </c>
      <c r="H28" s="6" t="s">
        <v>4</v>
      </c>
      <c r="I28" s="28">
        <v>154800</v>
      </c>
      <c r="J28" s="28"/>
      <c r="K28" s="28"/>
      <c r="L28" s="28"/>
      <c r="M28" s="28"/>
      <c r="N28" s="28"/>
      <c r="O28" s="29">
        <f t="shared" si="1"/>
        <v>154800</v>
      </c>
      <c r="P28" s="29"/>
      <c r="Q28" s="29"/>
    </row>
    <row r="29" spans="1:17" ht="20.100000000000001" customHeight="1">
      <c r="A29" s="4">
        <v>10</v>
      </c>
      <c r="B29" s="55" t="s">
        <v>25</v>
      </c>
      <c r="C29" s="56"/>
      <c r="D29" s="56"/>
      <c r="E29" s="56"/>
      <c r="F29" s="57"/>
      <c r="G29" s="5">
        <v>1</v>
      </c>
      <c r="H29" s="6" t="s">
        <v>4</v>
      </c>
      <c r="I29" s="28">
        <v>28590</v>
      </c>
      <c r="J29" s="28"/>
      <c r="K29" s="28"/>
      <c r="L29" s="28"/>
      <c r="M29" s="28"/>
      <c r="N29" s="28"/>
      <c r="O29" s="29">
        <f t="shared" si="1"/>
        <v>28590</v>
      </c>
      <c r="P29" s="29"/>
      <c r="Q29" s="29"/>
    </row>
    <row r="30" spans="1:17" ht="20.100000000000001" customHeight="1">
      <c r="A30" s="4">
        <v>11</v>
      </c>
      <c r="B30" s="55" t="s">
        <v>26</v>
      </c>
      <c r="C30" s="56"/>
      <c r="D30" s="56"/>
      <c r="E30" s="56"/>
      <c r="F30" s="57"/>
      <c r="G30" s="5">
        <v>1</v>
      </c>
      <c r="H30" s="6" t="s">
        <v>4</v>
      </c>
      <c r="I30" s="28">
        <v>4780</v>
      </c>
      <c r="J30" s="28"/>
      <c r="K30" s="28"/>
      <c r="L30" s="28"/>
      <c r="M30" s="28"/>
      <c r="N30" s="28"/>
      <c r="O30" s="29">
        <f t="shared" si="1"/>
        <v>4780</v>
      </c>
      <c r="P30" s="29"/>
      <c r="Q30" s="29"/>
    </row>
    <row r="31" spans="1:17" ht="20.100000000000001" customHeight="1">
      <c r="A31" s="4">
        <v>12</v>
      </c>
      <c r="B31" s="55" t="s">
        <v>27</v>
      </c>
      <c r="C31" s="56"/>
      <c r="D31" s="56"/>
      <c r="E31" s="56"/>
      <c r="F31" s="57"/>
      <c r="G31" s="5">
        <v>1</v>
      </c>
      <c r="H31" s="6" t="s">
        <v>4</v>
      </c>
      <c r="I31" s="28">
        <v>74800</v>
      </c>
      <c r="J31" s="28"/>
      <c r="K31" s="28"/>
      <c r="L31" s="28"/>
      <c r="M31" s="28"/>
      <c r="N31" s="28"/>
      <c r="O31" s="29">
        <f t="shared" ref="O31" si="2">IF(AND(G31&lt;&gt;"",I31&lt;&gt;""),G31*I31-L31,"")</f>
        <v>74800</v>
      </c>
      <c r="P31" s="29"/>
      <c r="Q31" s="29"/>
    </row>
    <row r="32" spans="1:17" ht="20.100000000000001" customHeight="1">
      <c r="A32" s="4">
        <v>13</v>
      </c>
      <c r="B32" s="55" t="s">
        <v>28</v>
      </c>
      <c r="C32" s="56"/>
      <c r="D32" s="56"/>
      <c r="E32" s="56"/>
      <c r="F32" s="57"/>
      <c r="G32" s="5">
        <v>1</v>
      </c>
      <c r="H32" s="6" t="s">
        <v>4</v>
      </c>
      <c r="I32" s="28">
        <v>45800</v>
      </c>
      <c r="J32" s="28"/>
      <c r="K32" s="28"/>
      <c r="L32" s="28"/>
      <c r="M32" s="28"/>
      <c r="N32" s="28"/>
      <c r="O32" s="29">
        <f t="shared" ref="O32:O34" si="3">IF(AND(G32&lt;&gt;"",I32&lt;&gt;""),G32*I32-L32,"")</f>
        <v>45800</v>
      </c>
      <c r="P32" s="29"/>
      <c r="Q32" s="29"/>
    </row>
    <row r="33" spans="1:17" ht="20.100000000000001" customHeight="1">
      <c r="A33" s="4">
        <v>14</v>
      </c>
      <c r="B33" s="55" t="s">
        <v>29</v>
      </c>
      <c r="C33" s="56"/>
      <c r="D33" s="56"/>
      <c r="E33" s="56"/>
      <c r="F33" s="57"/>
      <c r="G33" s="5">
        <v>1</v>
      </c>
      <c r="H33" s="6" t="s">
        <v>4</v>
      </c>
      <c r="I33" s="28">
        <v>37940</v>
      </c>
      <c r="J33" s="28"/>
      <c r="K33" s="28"/>
      <c r="L33" s="28"/>
      <c r="M33" s="28"/>
      <c r="N33" s="28"/>
      <c r="O33" s="29">
        <f t="shared" si="3"/>
        <v>37940</v>
      </c>
      <c r="P33" s="29"/>
      <c r="Q33" s="29"/>
    </row>
    <row r="34" spans="1:17" ht="20.100000000000001" customHeight="1">
      <c r="A34" s="4">
        <v>15</v>
      </c>
      <c r="B34" s="55" t="s">
        <v>30</v>
      </c>
      <c r="C34" s="56"/>
      <c r="D34" s="56"/>
      <c r="E34" s="56"/>
      <c r="F34" s="57"/>
      <c r="G34" s="5">
        <v>1</v>
      </c>
      <c r="H34" s="6" t="s">
        <v>4</v>
      </c>
      <c r="I34" s="28">
        <v>21700</v>
      </c>
      <c r="J34" s="28"/>
      <c r="K34" s="28"/>
      <c r="L34" s="28"/>
      <c r="M34" s="28"/>
      <c r="N34" s="28"/>
      <c r="O34" s="29">
        <f t="shared" si="3"/>
        <v>21700</v>
      </c>
      <c r="P34" s="29"/>
      <c r="Q34" s="29"/>
    </row>
    <row r="35" spans="1:17" ht="20.100000000000001" customHeight="1">
      <c r="A35" s="4">
        <v>16</v>
      </c>
      <c r="B35" s="27"/>
      <c r="C35" s="27"/>
      <c r="D35" s="27"/>
      <c r="E35" s="27"/>
      <c r="F35" s="27"/>
      <c r="G35" s="5"/>
      <c r="H35" s="6"/>
      <c r="I35" s="59"/>
      <c r="J35" s="59"/>
      <c r="K35" s="59"/>
      <c r="L35" s="28"/>
      <c r="M35" s="28"/>
      <c r="N35" s="28"/>
      <c r="O35" s="29" t="str">
        <f t="shared" ref="O35" si="4">IF(AND(G35&lt;&gt;"",I35&lt;&gt;""),G35*I35-L35,"")</f>
        <v/>
      </c>
      <c r="P35" s="29"/>
      <c r="Q35" s="29"/>
    </row>
    <row r="36" spans="1:17" ht="20.100000000000001" customHeight="1">
      <c r="I36" s="60"/>
      <c r="J36" s="60"/>
      <c r="K36" s="61"/>
      <c r="L36" s="58" t="s">
        <v>12</v>
      </c>
      <c r="M36" s="21"/>
      <c r="N36" s="21"/>
      <c r="O36" s="23">
        <f>SUM(O20:Q35)</f>
        <v>1061956</v>
      </c>
      <c r="P36" s="24"/>
      <c r="Q36" s="24"/>
    </row>
    <row r="37" spans="1:17" ht="20.100000000000001" customHeight="1">
      <c r="L37" s="22" t="s">
        <v>13</v>
      </c>
      <c r="M37" s="22"/>
      <c r="N37" s="22"/>
      <c r="O37" s="25">
        <f>O36*$T$9</f>
        <v>106195.6</v>
      </c>
      <c r="P37" s="26"/>
      <c r="Q37" s="26"/>
    </row>
    <row r="38" spans="1:17" ht="20.100000000000001" customHeight="1">
      <c r="L38" s="22" t="s">
        <v>0</v>
      </c>
      <c r="M38" s="22"/>
      <c r="N38" s="22"/>
      <c r="O38" s="25">
        <f>SUM(O36:Q37)</f>
        <v>1168151.6000000001</v>
      </c>
      <c r="P38" s="26"/>
      <c r="Q38" s="26"/>
    </row>
    <row r="39" spans="1:17" ht="9.9499999999999993" customHeight="1"/>
    <row r="40" spans="1:17" ht="20.100000000000001" customHeight="1">
      <c r="A40" s="20" t="s">
        <v>14</v>
      </c>
      <c r="B40" s="20"/>
      <c r="C40" s="14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6"/>
    </row>
    <row r="41" spans="1:17" ht="20.100000000000001" customHeight="1">
      <c r="A41" s="20"/>
      <c r="B41" s="20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9"/>
    </row>
    <row r="42" spans="1:17" ht="20.100000000000001" customHeight="1">
      <c r="A42" s="20"/>
      <c r="B42" s="20"/>
      <c r="C42" s="14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6"/>
    </row>
    <row r="43" spans="1:17" ht="20.100000000000001" customHeight="1">
      <c r="A43" s="20"/>
      <c r="B43" s="20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</row>
    <row r="44" spans="1:17" ht="20.100000000000001" customHeight="1">
      <c r="A44" s="7"/>
    </row>
    <row r="45" spans="1:17" ht="20.100000000000001" customHeight="1">
      <c r="A45" s="7"/>
    </row>
    <row r="46" spans="1:17" ht="20.100000000000001" customHeight="1">
      <c r="A46" s="7"/>
    </row>
  </sheetData>
  <mergeCells count="106">
    <mergeCell ref="I36:K36"/>
    <mergeCell ref="O34:Q34"/>
    <mergeCell ref="B28:F28"/>
    <mergeCell ref="I28:K28"/>
    <mergeCell ref="L28:N28"/>
    <mergeCell ref="O28:Q28"/>
    <mergeCell ref="B26:F26"/>
    <mergeCell ref="I26:K26"/>
    <mergeCell ref="L26:N26"/>
    <mergeCell ref="O26:Q26"/>
    <mergeCell ref="B31:F31"/>
    <mergeCell ref="I31:K31"/>
    <mergeCell ref="L31:N31"/>
    <mergeCell ref="O31:Q31"/>
    <mergeCell ref="O30:Q30"/>
    <mergeCell ref="B30:F30"/>
    <mergeCell ref="I30:K30"/>
    <mergeCell ref="L30:N30"/>
    <mergeCell ref="B24:F24"/>
    <mergeCell ref="I24:K24"/>
    <mergeCell ref="L24:N24"/>
    <mergeCell ref="O24:Q24"/>
    <mergeCell ref="I25:K25"/>
    <mergeCell ref="L25:N25"/>
    <mergeCell ref="O25:Q25"/>
    <mergeCell ref="B29:F29"/>
    <mergeCell ref="I29:K29"/>
    <mergeCell ref="L29:N29"/>
    <mergeCell ref="O29:Q29"/>
    <mergeCell ref="B25:F25"/>
    <mergeCell ref="B27:F27"/>
    <mergeCell ref="I27:K27"/>
    <mergeCell ref="L27:N27"/>
    <mergeCell ref="O27:Q27"/>
    <mergeCell ref="N16:Q16"/>
    <mergeCell ref="B22:F22"/>
    <mergeCell ref="I22:K22"/>
    <mergeCell ref="L22:N22"/>
    <mergeCell ref="O22:Q22"/>
    <mergeCell ref="B23:F23"/>
    <mergeCell ref="I23:K23"/>
    <mergeCell ref="L23:N23"/>
    <mergeCell ref="O23:Q23"/>
    <mergeCell ref="O1:Q1"/>
    <mergeCell ref="O2:Q2"/>
    <mergeCell ref="M1:N1"/>
    <mergeCell ref="M2:N2"/>
    <mergeCell ref="A1:L2"/>
    <mergeCell ref="D11:I11"/>
    <mergeCell ref="A4:I4"/>
    <mergeCell ref="J4:K4"/>
    <mergeCell ref="B5:C5"/>
    <mergeCell ref="D5:H5"/>
    <mergeCell ref="A9:C9"/>
    <mergeCell ref="A10:C10"/>
    <mergeCell ref="D9:I9"/>
    <mergeCell ref="A11:C11"/>
    <mergeCell ref="D10:I10"/>
    <mergeCell ref="A12:C12"/>
    <mergeCell ref="B20:F20"/>
    <mergeCell ref="I20:K20"/>
    <mergeCell ref="L20:N20"/>
    <mergeCell ref="O20:Q20"/>
    <mergeCell ref="B21:F21"/>
    <mergeCell ref="I21:K21"/>
    <mergeCell ref="L21:N21"/>
    <mergeCell ref="O21:Q21"/>
    <mergeCell ref="D12:I12"/>
    <mergeCell ref="K13:L13"/>
    <mergeCell ref="K14:L14"/>
    <mergeCell ref="K15:L15"/>
    <mergeCell ref="D13:I13"/>
    <mergeCell ref="D14:I14"/>
    <mergeCell ref="A16:C17"/>
    <mergeCell ref="D16:H17"/>
    <mergeCell ref="I16:J17"/>
    <mergeCell ref="O19:Q19"/>
    <mergeCell ref="L19:N19"/>
    <mergeCell ref="I19:K19"/>
    <mergeCell ref="G19:H19"/>
    <mergeCell ref="B19:F19"/>
    <mergeCell ref="L16:M16"/>
    <mergeCell ref="C42:Q43"/>
    <mergeCell ref="A40:B43"/>
    <mergeCell ref="L36:N36"/>
    <mergeCell ref="L37:N37"/>
    <mergeCell ref="L38:N38"/>
    <mergeCell ref="O36:Q36"/>
    <mergeCell ref="O37:Q37"/>
    <mergeCell ref="O38:Q38"/>
    <mergeCell ref="B32:F32"/>
    <mergeCell ref="I32:K32"/>
    <mergeCell ref="L32:N32"/>
    <mergeCell ref="O32:Q32"/>
    <mergeCell ref="B33:F33"/>
    <mergeCell ref="I33:K33"/>
    <mergeCell ref="L33:N33"/>
    <mergeCell ref="O33:Q33"/>
    <mergeCell ref="C40:Q41"/>
    <mergeCell ref="B35:F35"/>
    <mergeCell ref="I35:K35"/>
    <mergeCell ref="L35:N35"/>
    <mergeCell ref="O35:Q35"/>
    <mergeCell ref="B34:F34"/>
    <mergeCell ref="I34:K34"/>
    <mergeCell ref="L34:N34"/>
  </mergeCells>
  <phoneticPr fontId="3"/>
  <dataValidations count="1">
    <dataValidation type="list" allowBlank="1" showInputMessage="1" showErrorMessage="1" sqref="H20:H35" xr:uid="{00000000-0002-0000-0000-000000000000}">
      <formula1>$S$9:$S$13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2016-01-22T04:05:46Z</cp:lastPrinted>
  <dcterms:created xsi:type="dcterms:W3CDTF">2015-12-21T04:58:35Z</dcterms:created>
  <dcterms:modified xsi:type="dcterms:W3CDTF">2021-03-07T10:42:14Z</dcterms:modified>
</cp:coreProperties>
</file>