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CF005B5-E28D-405A-85DE-A8D80DD52349}" xr6:coauthVersionLast="47" xr6:coauthVersionMax="47" xr10:uidLastSave="{00000000-0000-0000-0000-000000000000}"/>
  <bookViews>
    <workbookView xWindow="390" yWindow="390" windowWidth="16290" windowHeight="14250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<sst xmlns="http://schemas.openxmlformats.org/spreadsheetml/2006/main" count="715" uniqueCount="121">
  <si>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</si>
  <si>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</si>
  <si>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</si>
  <si>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</si>
  <si>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</si>
  <si>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</si>
  <si>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</si>
  <si>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</si>
  <si>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</si>
  <si>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</si>
  <si>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</si>
  <si>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</si>
  <si>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</si>
  <si>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</si>
  <si>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</si>
  <si>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</si>
  <si>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</si>
  <si>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</si>
  <si>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</si>
  <si>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</si>
  <si>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</si>
  <si>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</si>
  <si>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</si>
  <si>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</si>
  <si>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</si>
  <si>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</si>
  <si>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</si>
  <si>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</si>
  <si>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</si>
  <si>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</si>
  <si>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</si>
  <si>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</si>
  <si>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</si>
  <si>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</si>
  <si>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</si>
  <si>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</si>
  <si>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</si>
  <si>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</si>
  <si>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</si>
  <si>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</si>
  <si>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</si>
  <si>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</si>
  <si>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</si>
  <si>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</si>
  <si>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</si>
  <si>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</si>
  <si>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</si>
  <si>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</si>
  <si>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</si>
  <si>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</si>
  <si>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</si>
  <si>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</si>
  <si>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</si>
  <si>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</si>
  <si>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</si>
  <si>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</si>
  <si>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</si>
  <si>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</si>
  <si>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</si>
  <si>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</si>
  <si>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</si>
  <si>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</si>
  <si>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</si>
  <si>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</si>
  <si>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</si>
  <si>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</si>
  <si>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</si>
  <si>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</si>
  <si>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</si>
  <si>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</si>
  <si>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</si>
  <si>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</si>
  <si>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</si>
  <si>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</si>
  <si>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</si>
  <si>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</si>
  <si>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</si>
  <si>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</si>
  <si>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</si>
  <si>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</si>
  <si>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</si>
  <si>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</si>
  <si>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</si>
  <si>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</si>
  <si>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</si>
  <si>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</si>
  <si>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</si>
  <si>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</si>
  <si>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</si>
  <si>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</si>
  <si>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</si>
  <si>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</si>
  <si>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</si>
  <si>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</si>
  <si>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</si>
  <si>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</si>
  <si>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</si>
  <si>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</si>
  <si>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</si>
  <si>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</si>
  <si>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</si>
  <si>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</si>
  <si>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</si>
  <si>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</si>
  <si>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</si>
  <si>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</si>
  <si>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</si>
  <si>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</si>
  <si>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</si>
  <si>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</si>
  <si>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</si>
  <si>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</si>
  <si>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森田佳代</t>
    <rPh sb="0" eb="2">
      <t>モリタ</t>
    </rPh>
    <rPh sb="2" eb="4">
      <t>カヨ</t>
    </rPh>
    <phoneticPr fontId="2"/>
  </si>
  <si>
    <t>清家楽器</t>
    <rPh sb="0" eb="4">
      <t>セイケガッキ</t>
    </rPh>
    <phoneticPr fontId="2"/>
  </si>
  <si>
    <t>音工+KKR</t>
    <rPh sb="0" eb="1">
      <t>オト</t>
    </rPh>
    <rPh sb="1" eb="2">
      <t>コウ</t>
    </rPh>
    <phoneticPr fontId="2"/>
  </si>
  <si>
    <t>HN+KKR</t>
    <phoneticPr fontId="2"/>
  </si>
  <si>
    <t>KKR+保守C</t>
    <rPh sb="4" eb="6">
      <t>ホシュ</t>
    </rPh>
    <phoneticPr fontId="2"/>
  </si>
  <si>
    <t>演奏現場</t>
    <rPh sb="0" eb="4">
      <t>エンソウゲンバ</t>
    </rPh>
    <phoneticPr fontId="2"/>
  </si>
  <si>
    <t>演奏+KKR</t>
    <rPh sb="0" eb="2">
      <t>エンソウ</t>
    </rPh>
    <phoneticPr fontId="2"/>
  </si>
  <si>
    <t>保守B+六甲</t>
    <rPh sb="0" eb="2">
      <t>ホシュ</t>
    </rPh>
    <rPh sb="4" eb="6">
      <t>ロッコウ</t>
    </rPh>
    <phoneticPr fontId="2"/>
  </si>
  <si>
    <t>保守B+KKR</t>
    <rPh sb="0" eb="2">
      <t>ホシュ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</si>
</sst>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D4" sqref="D4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7</v>
      </c>
      <c r="D4" s="118">
        <v>1</v>
      </c>
      <c r="E4" s="119">
        <f>DATE(B4,C4,D4)</f>
        <v>44378</v>
      </c>
      <c r="F4" s="119">
        <f>DATE(B4,C4+1,D4-1)</f>
        <v>44408</v>
      </c>
      <c r="G4" s="120">
        <f>F4-E4+1</f>
        <v>31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7" t="s">
        <v>8</v>
      </c>
      <c r="C7" s="128"/>
      <c r="D7" s="129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topLeftCell="Q1" workbookViewId="0">
      <pane ySplit="7" topLeftCell="A8" activePane="bottomLeft" state="frozen"/>
      <selection pane="bottomLeft" activeCell="Y12" sqref="Y12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2021年7月度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44378</v>
      </c>
      <c r="D6" s="79">
        <f>C6+1</f>
        <v>44379</v>
      </c>
      <c r="E6" s="79">
        <f t="shared" ref="E6:AG6" si="0">D6+1</f>
        <v>44380</v>
      </c>
      <c r="F6" s="79">
        <f t="shared" si="0"/>
        <v>44381</v>
      </c>
      <c r="G6" s="79">
        <f t="shared" si="0"/>
        <v>44382</v>
      </c>
      <c r="H6" s="79">
        <f t="shared" si="0"/>
        <v>44383</v>
      </c>
      <c r="I6" s="79">
        <f t="shared" si="0"/>
        <v>44384</v>
      </c>
      <c r="J6" s="79">
        <f t="shared" si="0"/>
        <v>44385</v>
      </c>
      <c r="K6" s="79">
        <f t="shared" si="0"/>
        <v>44386</v>
      </c>
      <c r="L6" s="79">
        <f t="shared" si="0"/>
        <v>44387</v>
      </c>
      <c r="M6" s="79">
        <f t="shared" si="0"/>
        <v>44388</v>
      </c>
      <c r="N6" s="79">
        <f t="shared" si="0"/>
        <v>44389</v>
      </c>
      <c r="O6" s="79">
        <f t="shared" si="0"/>
        <v>44390</v>
      </c>
      <c r="P6" s="79">
        <f t="shared" si="0"/>
        <v>44391</v>
      </c>
      <c r="Q6" s="79">
        <f t="shared" si="0"/>
        <v>44392</v>
      </c>
      <c r="R6" s="79">
        <f t="shared" si="0"/>
        <v>44393</v>
      </c>
      <c r="S6" s="79">
        <f t="shared" si="0"/>
        <v>44394</v>
      </c>
      <c r="T6" s="79">
        <f t="shared" si="0"/>
        <v>44395</v>
      </c>
      <c r="U6" s="79">
        <f t="shared" si="0"/>
        <v>44396</v>
      </c>
      <c r="V6" s="79">
        <f t="shared" si="0"/>
        <v>44397</v>
      </c>
      <c r="W6" s="79">
        <f t="shared" si="0"/>
        <v>44398</v>
      </c>
      <c r="X6" s="79">
        <f t="shared" si="0"/>
        <v>44399</v>
      </c>
      <c r="Y6" s="79">
        <f t="shared" si="0"/>
        <v>44400</v>
      </c>
      <c r="Z6" s="79">
        <f t="shared" si="0"/>
        <v>44401</v>
      </c>
      <c r="AA6" s="79">
        <f t="shared" si="0"/>
        <v>44402</v>
      </c>
      <c r="AB6" s="79">
        <f t="shared" si="0"/>
        <v>44403</v>
      </c>
      <c r="AC6" s="79">
        <f t="shared" si="0"/>
        <v>44404</v>
      </c>
      <c r="AD6" s="79">
        <f t="shared" si="0"/>
        <v>44405</v>
      </c>
      <c r="AE6" s="79">
        <f t="shared" si="0"/>
        <v>44406</v>
      </c>
      <c r="AF6" s="79">
        <f t="shared" si="0"/>
        <v>44407</v>
      </c>
      <c r="AG6" s="79">
        <f t="shared" si="0"/>
        <v>44408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木</v>
      </c>
      <c r="D7" s="99" t="str">
        <f t="shared" ref="D7:AG7" si="1">TEXT(D6,"aaa")</f>
        <v>金</v>
      </c>
      <c r="E7" s="99" t="str">
        <f t="shared" si="1"/>
        <v>土</v>
      </c>
      <c r="F7" s="99" t="str">
        <f t="shared" si="1"/>
        <v>日</v>
      </c>
      <c r="G7" s="99" t="str">
        <f t="shared" si="1"/>
        <v>月</v>
      </c>
      <c r="H7" s="99" t="str">
        <f t="shared" si="1"/>
        <v>火</v>
      </c>
      <c r="I7" s="99" t="str">
        <f t="shared" si="1"/>
        <v>水</v>
      </c>
      <c r="J7" s="99" t="str">
        <f t="shared" si="1"/>
        <v>木</v>
      </c>
      <c r="K7" s="99" t="str">
        <f t="shared" si="1"/>
        <v>金</v>
      </c>
      <c r="L7" s="99" t="str">
        <f t="shared" si="1"/>
        <v>土</v>
      </c>
      <c r="M7" s="99" t="str">
        <f t="shared" si="1"/>
        <v>日</v>
      </c>
      <c r="N7" s="99" t="str">
        <f t="shared" si="1"/>
        <v>月</v>
      </c>
      <c r="O7" s="99" t="str">
        <f t="shared" si="1"/>
        <v>火</v>
      </c>
      <c r="P7" s="99" t="str">
        <f t="shared" si="1"/>
        <v>水</v>
      </c>
      <c r="Q7" s="99" t="str">
        <f t="shared" si="1"/>
        <v>木</v>
      </c>
      <c r="R7" s="99" t="str">
        <f t="shared" si="1"/>
        <v>金</v>
      </c>
      <c r="S7" s="99" t="str">
        <f t="shared" si="1"/>
        <v>土</v>
      </c>
      <c r="T7" s="99" t="str">
        <f t="shared" si="1"/>
        <v>日</v>
      </c>
      <c r="U7" s="99" t="str">
        <f t="shared" si="1"/>
        <v>月</v>
      </c>
      <c r="V7" s="99" t="str">
        <f t="shared" si="1"/>
        <v>火</v>
      </c>
      <c r="W7" s="99" t="str">
        <f t="shared" si="1"/>
        <v>水</v>
      </c>
      <c r="X7" s="99" t="str">
        <f t="shared" si="1"/>
        <v>木</v>
      </c>
      <c r="Y7" s="99" t="str">
        <f t="shared" si="1"/>
        <v>金</v>
      </c>
      <c r="Z7" s="99" t="str">
        <f t="shared" si="1"/>
        <v>土</v>
      </c>
      <c r="AA7" s="99" t="str">
        <f t="shared" si="1"/>
        <v>日</v>
      </c>
      <c r="AB7" s="99" t="str">
        <f t="shared" si="1"/>
        <v>月</v>
      </c>
      <c r="AC7" s="99" t="str">
        <f t="shared" si="1"/>
        <v>火</v>
      </c>
      <c r="AD7" s="99" t="str">
        <f t="shared" si="1"/>
        <v>水</v>
      </c>
      <c r="AE7" s="99" t="str">
        <f t="shared" si="1"/>
        <v>木</v>
      </c>
      <c r="AF7" s="99" t="str">
        <f t="shared" si="1"/>
        <v>金</v>
      </c>
      <c r="AG7" s="99" t="str">
        <f t="shared" si="1"/>
        <v>土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120</v>
      </c>
      <c r="D9" s="71" t="s">
        <v>59</v>
      </c>
      <c r="E9" s="71" t="s">
        <v>78</v>
      </c>
      <c r="F9" s="71" t="s">
        <v>78</v>
      </c>
      <c r="G9" s="71" t="s">
        <v>78</v>
      </c>
      <c r="H9" s="71" t="s">
        <v>59</v>
      </c>
      <c r="I9" s="71" t="s">
        <v>78</v>
      </c>
      <c r="J9" s="71" t="s">
        <v>120</v>
      </c>
      <c r="K9" s="71" t="s">
        <v>59</v>
      </c>
      <c r="L9" s="71" t="s">
        <v>78</v>
      </c>
      <c r="M9" s="71" t="s">
        <v>78</v>
      </c>
      <c r="N9" s="71" t="s">
        <v>78</v>
      </c>
      <c r="O9" s="71" t="s">
        <v>59</v>
      </c>
      <c r="P9" s="71" t="s">
        <v>78</v>
      </c>
      <c r="Q9" s="71" t="s">
        <v>59</v>
      </c>
      <c r="R9" s="71" t="s">
        <v>120</v>
      </c>
      <c r="S9" s="71" t="s">
        <v>78</v>
      </c>
      <c r="T9" s="71" t="s">
        <v>78</v>
      </c>
      <c r="U9" s="71" t="s">
        <v>59</v>
      </c>
      <c r="V9" s="71" t="s">
        <v>120</v>
      </c>
      <c r="W9" s="71" t="s">
        <v>78</v>
      </c>
      <c r="X9" s="71" t="s">
        <v>59</v>
      </c>
      <c r="Y9" s="71" t="s">
        <v>78</v>
      </c>
      <c r="Z9" s="71" t="s">
        <v>78</v>
      </c>
      <c r="AA9" s="71" t="s">
        <v>78</v>
      </c>
      <c r="AB9" s="71" t="s">
        <v>78</v>
      </c>
      <c r="AC9" s="71" t="s">
        <v>59</v>
      </c>
      <c r="AD9" s="71" t="s">
        <v>78</v>
      </c>
      <c r="AE9" s="71" t="s">
        <v>120</v>
      </c>
      <c r="AF9" s="71" t="s">
        <v>78</v>
      </c>
      <c r="AG9" s="71" t="s">
        <v>59</v>
      </c>
    </row>
    <row r="10" spans="1:33" s="13" customFormat="1" ht="15" customHeight="1" x14ac:dyDescent="0.15">
      <c r="A10" s="82"/>
      <c r="B10" s="74"/>
      <c r="C10" s="75" t="str">
        <f>IFERROR(VLOOKUP(C9,勤務表,2,0),"")</f>
        <v>12:00-21:00</v>
      </c>
      <c r="D10" s="76" t="str">
        <f t="shared" ref="D10:AG10" si="2">IFERROR(VLOOKUP(D9,勤務表,2,0),"")</f>
        <v/>
      </c>
      <c r="E10" s="76" t="str">
        <f t="shared" si="2"/>
        <v>12:00-21:00</v>
      </c>
      <c r="F10" s="76" t="str">
        <f t="shared" si="2"/>
        <v>12:00-21:00</v>
      </c>
      <c r="G10" s="76" t="str">
        <f t="shared" si="2"/>
        <v>12:00-21:00</v>
      </c>
      <c r="H10" s="76" t="str">
        <f t="shared" si="2"/>
        <v/>
      </c>
      <c r="I10" s="76" t="str">
        <f t="shared" si="2"/>
        <v>12:00-21:00</v>
      </c>
      <c r="J10" s="76" t="str">
        <f t="shared" si="2"/>
        <v>12:00-21:00</v>
      </c>
      <c r="K10" s="76" t="str">
        <f t="shared" si="2"/>
        <v/>
      </c>
      <c r="L10" s="76" t="str">
        <f t="shared" si="2"/>
        <v>12:00-21:00</v>
      </c>
      <c r="M10" s="76" t="str">
        <f t="shared" si="2"/>
        <v>12:00-21:00</v>
      </c>
      <c r="N10" s="76" t="str">
        <f t="shared" si="2"/>
        <v>12:00-21:00</v>
      </c>
      <c r="O10" s="76" t="str">
        <f t="shared" si="2"/>
        <v/>
      </c>
      <c r="P10" s="76" t="str">
        <f t="shared" si="2"/>
        <v>12:00-21:00</v>
      </c>
      <c r="Q10" s="76" t="str">
        <f t="shared" si="2"/>
        <v/>
      </c>
      <c r="R10" s="76" t="str">
        <f t="shared" si="2"/>
        <v>12:00-21:00</v>
      </c>
      <c r="S10" s="76" t="str">
        <f t="shared" si="2"/>
        <v>12:00-21:00</v>
      </c>
      <c r="T10" s="76" t="str">
        <f t="shared" si="2"/>
        <v>12:00-21:00</v>
      </c>
      <c r="U10" s="76" t="str">
        <f t="shared" si="2"/>
        <v/>
      </c>
      <c r="V10" s="76" t="str">
        <f t="shared" si="2"/>
        <v>12:00-21:00</v>
      </c>
      <c r="W10" s="76" t="str">
        <f t="shared" si="2"/>
        <v>12:00-21:00</v>
      </c>
      <c r="X10" s="76" t="str">
        <f t="shared" si="2"/>
        <v/>
      </c>
      <c r="Y10" s="76" t="str">
        <f t="shared" si="2"/>
        <v>12:00-21:00</v>
      </c>
      <c r="Z10" s="76" t="str">
        <f t="shared" si="2"/>
        <v>12:00-21:00</v>
      </c>
      <c r="AA10" s="76" t="str">
        <f t="shared" si="2"/>
        <v>12:00-21:00</v>
      </c>
      <c r="AB10" s="76" t="str">
        <f t="shared" si="2"/>
        <v>12:00-21:00</v>
      </c>
      <c r="AC10" s="76" t="str">
        <f t="shared" si="2"/>
        <v/>
      </c>
      <c r="AD10" s="76" t="str">
        <f t="shared" si="2"/>
        <v>12:00-21:00</v>
      </c>
      <c r="AE10" s="76" t="str">
        <f t="shared" si="2"/>
        <v>12:00-21:00</v>
      </c>
      <c r="AF10" s="76" t="str">
        <f t="shared" si="2"/>
        <v>12:00-21:00</v>
      </c>
      <c r="AG10" s="76" t="str">
        <f t="shared" si="2"/>
        <v/>
      </c>
    </row>
    <row r="11" spans="1:33" s="13" customFormat="1" ht="15" customHeight="1" x14ac:dyDescent="0.15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61</v>
      </c>
      <c r="C12" s="71" t="s">
        <v>120</v>
      </c>
      <c r="D12" s="71" t="s">
        <v>78</v>
      </c>
      <c r="E12" s="71" t="s">
        <v>59</v>
      </c>
      <c r="F12" s="71" t="s">
        <v>116</v>
      </c>
      <c r="G12" s="71" t="s">
        <v>78</v>
      </c>
      <c r="H12" s="71" t="s">
        <v>120</v>
      </c>
      <c r="I12" s="71" t="s">
        <v>78</v>
      </c>
      <c r="J12" s="71" t="s">
        <v>59</v>
      </c>
      <c r="K12" s="71" t="s">
        <v>78</v>
      </c>
      <c r="L12" s="71" t="s">
        <v>59</v>
      </c>
      <c r="M12" s="71" t="s">
        <v>116</v>
      </c>
      <c r="N12" s="71" t="s">
        <v>78</v>
      </c>
      <c r="O12" s="71" t="s">
        <v>78</v>
      </c>
      <c r="P12" s="71" t="s">
        <v>59</v>
      </c>
      <c r="Q12" s="71" t="s">
        <v>78</v>
      </c>
      <c r="R12" s="71" t="s">
        <v>78</v>
      </c>
      <c r="S12" s="71" t="s">
        <v>59</v>
      </c>
      <c r="T12" s="71" t="s">
        <v>116</v>
      </c>
      <c r="U12" s="71" t="s">
        <v>79</v>
      </c>
      <c r="V12" s="71" t="s">
        <v>78</v>
      </c>
      <c r="W12" s="71" t="s">
        <v>59</v>
      </c>
      <c r="X12" s="71" t="s">
        <v>83</v>
      </c>
      <c r="Y12" s="71" t="s">
        <v>59</v>
      </c>
      <c r="Z12" s="71" t="s">
        <v>78</v>
      </c>
      <c r="AA12" s="71" t="s">
        <v>116</v>
      </c>
      <c r="AB12" s="71" t="s">
        <v>78</v>
      </c>
      <c r="AC12" s="71" t="s">
        <v>78</v>
      </c>
      <c r="AD12" s="71" t="s">
        <v>59</v>
      </c>
      <c r="AE12" s="71" t="s">
        <v>59</v>
      </c>
      <c r="AF12" s="71" t="s">
        <v>81</v>
      </c>
      <c r="AG12" s="71" t="s">
        <v>78</v>
      </c>
    </row>
    <row r="13" spans="1:33" s="13" customFormat="1" ht="15" customHeight="1" x14ac:dyDescent="0.15">
      <c r="A13" s="82"/>
      <c r="B13" s="74"/>
      <c r="C13" s="75" t="str">
        <f>IFERROR(VLOOKUP(C12,勤務表,2,0),"")</f>
        <v>12:00-21:00</v>
      </c>
      <c r="D13" s="76" t="str">
        <f t="shared" ref="D13" si="3">IFERROR(VLOOKUP(D12,勤務表,2,0),"")</f>
        <v>12:00-21:00</v>
      </c>
      <c r="E13" s="76" t="str">
        <f t="shared" ref="E13" si="4">IFERROR(VLOOKUP(E12,勤務表,2,0),"")</f>
        <v/>
      </c>
      <c r="F13" s="76" t="str">
        <f t="shared" ref="F13" si="5">IFERROR(VLOOKUP(F12,勤務表,2,0),"")</f>
        <v>11:00-21:00</v>
      </c>
      <c r="G13" s="76" t="str">
        <f t="shared" ref="G13" si="6">IFERROR(VLOOKUP(G12,勤務表,2,0),"")</f>
        <v>12:00-21:00</v>
      </c>
      <c r="H13" s="76" t="str">
        <f t="shared" ref="H13" si="7">IFERROR(VLOOKUP(H12,勤務表,2,0),"")</f>
        <v>12:00-21:00</v>
      </c>
      <c r="I13" s="76" t="str">
        <f t="shared" ref="I13" si="8">IFERROR(VLOOKUP(I12,勤務表,2,0),"")</f>
        <v>12:00-21:00</v>
      </c>
      <c r="J13" s="76" t="str">
        <f t="shared" ref="J13" si="9">IFERROR(VLOOKUP(J12,勤務表,2,0),"")</f>
        <v/>
      </c>
      <c r="K13" s="76" t="str">
        <f t="shared" ref="K13" si="10">IFERROR(VLOOKUP(K12,勤務表,2,0),"")</f>
        <v>12:00-21:00</v>
      </c>
      <c r="L13" s="76" t="str">
        <f t="shared" ref="L13" si="11">IFERROR(VLOOKUP(L12,勤務表,2,0),"")</f>
        <v/>
      </c>
      <c r="M13" s="76" t="str">
        <f t="shared" ref="M13" si="12">IFERROR(VLOOKUP(M12,勤務表,2,0),"")</f>
        <v>11:00-21:00</v>
      </c>
      <c r="N13" s="76" t="str">
        <f t="shared" ref="N13" si="13">IFERROR(VLOOKUP(N12,勤務表,2,0),"")</f>
        <v>12:00-21:00</v>
      </c>
      <c r="O13" s="76" t="str">
        <f t="shared" ref="O13" si="14">IFERROR(VLOOKUP(O12,勤務表,2,0),"")</f>
        <v>12:00-21:00</v>
      </c>
      <c r="P13" s="76" t="str">
        <f t="shared" ref="P13" si="15">IFERROR(VLOOKUP(P12,勤務表,2,0),"")</f>
        <v/>
      </c>
      <c r="Q13" s="76" t="str">
        <f t="shared" ref="Q13" si="16">IFERROR(VLOOKUP(Q12,勤務表,2,0),"")</f>
        <v>12:00-21:00</v>
      </c>
      <c r="R13" s="76" t="str">
        <f t="shared" ref="R13" si="17">IFERROR(VLOOKUP(R12,勤務表,2,0),"")</f>
        <v>12:00-21:00</v>
      </c>
      <c r="S13" s="76" t="str">
        <f t="shared" ref="S13" si="18">IFERROR(VLOOKUP(S12,勤務表,2,0),"")</f>
        <v/>
      </c>
      <c r="T13" s="76" t="str">
        <f t="shared" ref="T13" si="19">IFERROR(VLOOKUP(T12,勤務表,2,0),"")</f>
        <v>11:00-21:00</v>
      </c>
      <c r="U13" s="76" t="str">
        <f t="shared" ref="U13" si="20">IFERROR(VLOOKUP(U12,勤務表,2,0),"")</f>
        <v>8:00-21:00</v>
      </c>
      <c r="V13" s="76" t="str">
        <f t="shared" ref="V13" si="21">IFERROR(VLOOKUP(V12,勤務表,2,0),"")</f>
        <v>12:00-21:00</v>
      </c>
      <c r="W13" s="76" t="str">
        <f t="shared" ref="W13" si="22">IFERROR(VLOOKUP(W12,勤務表,2,0),"")</f>
        <v/>
      </c>
      <c r="X13" s="76" t="str">
        <f t="shared" ref="X13" si="23">IFERROR(VLOOKUP(X12,勤務表,2,0),"")</f>
        <v>11:00-20:00</v>
      </c>
      <c r="Y13" s="76" t="str">
        <f t="shared" ref="Y13" si="24">IFERROR(VLOOKUP(Y12,勤務表,2,0),"")</f>
        <v/>
      </c>
      <c r="Z13" s="76" t="str">
        <f t="shared" ref="Z13" si="25">IFERROR(VLOOKUP(Z12,勤務表,2,0),"")</f>
        <v>12:00-21:00</v>
      </c>
      <c r="AA13" s="76" t="str">
        <f t="shared" ref="AA13" si="26">IFERROR(VLOOKUP(AA12,勤務表,2,0),"")</f>
        <v>11:00-21:00</v>
      </c>
      <c r="AB13" s="76" t="str">
        <f t="shared" ref="AB13" si="27">IFERROR(VLOOKUP(AB12,勤務表,2,0),"")</f>
        <v>12:00-21:00</v>
      </c>
      <c r="AC13" s="76" t="str">
        <f t="shared" ref="AC13" si="28">IFERROR(VLOOKUP(AC12,勤務表,2,0),"")</f>
        <v>12:00-21:00</v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>12:00-21:00</v>
      </c>
      <c r="AG13" s="76" t="str">
        <f t="shared" ref="AG13" si="32">IFERROR(VLOOKUP(AG12,勤務表,2,0),"")</f>
        <v>12:00-21:00</v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 t="s">
        <v>112</v>
      </c>
      <c r="C15" s="71" t="s">
        <v>120</v>
      </c>
      <c r="D15" s="71" t="s">
        <v>113</v>
      </c>
      <c r="E15" s="71" t="s">
        <v>113</v>
      </c>
      <c r="F15" s="71" t="s">
        <v>117</v>
      </c>
      <c r="G15" s="71" t="s">
        <v>59</v>
      </c>
      <c r="H15" s="71" t="s">
        <v>120</v>
      </c>
      <c r="I15" s="71" t="s">
        <v>59</v>
      </c>
      <c r="J15" s="71" t="s">
        <v>119</v>
      </c>
      <c r="K15" s="71" t="s">
        <v>113</v>
      </c>
      <c r="L15" s="71" t="s">
        <v>113</v>
      </c>
      <c r="M15" s="71" t="s">
        <v>117</v>
      </c>
      <c r="N15" s="71" t="s">
        <v>59</v>
      </c>
      <c r="O15" s="71" t="s">
        <v>118</v>
      </c>
      <c r="P15" s="71" t="s">
        <v>119</v>
      </c>
      <c r="Q15" s="71" t="s">
        <v>119</v>
      </c>
      <c r="R15" s="71" t="s">
        <v>113</v>
      </c>
      <c r="S15" s="71" t="s">
        <v>113</v>
      </c>
      <c r="T15" s="71" t="s">
        <v>59</v>
      </c>
      <c r="U15" s="71" t="s">
        <v>59</v>
      </c>
      <c r="V15" s="71" t="s">
        <v>59</v>
      </c>
      <c r="W15" s="71" t="s">
        <v>119</v>
      </c>
      <c r="X15" s="71" t="s">
        <v>120</v>
      </c>
      <c r="Y15" s="71" t="s">
        <v>117</v>
      </c>
      <c r="Z15" s="71" t="s">
        <v>59</v>
      </c>
      <c r="AA15" s="71" t="s">
        <v>59</v>
      </c>
      <c r="AB15" s="71" t="s">
        <v>59</v>
      </c>
      <c r="AC15" s="71" t="s">
        <v>120</v>
      </c>
      <c r="AD15" s="71" t="s">
        <v>119</v>
      </c>
      <c r="AE15" s="71" t="s">
        <v>119</v>
      </c>
      <c r="AF15" s="71" t="s">
        <v>113</v>
      </c>
      <c r="AG15" s="71" t="s">
        <v>113</v>
      </c>
    </row>
    <row r="16" spans="1:33" s="13" customFormat="1" ht="15" customHeight="1" x14ac:dyDescent="0.15">
      <c r="A16" s="82"/>
      <c r="B16" s="74"/>
      <c r="C16" s="75" t="str">
        <f>IFERROR(VLOOKUP(C15,勤務表,2,0),"")</f>
        <v>12:00-21:00</v>
      </c>
      <c r="D16" s="76" t="str">
        <f t="shared" ref="D16" si="33">IFERROR(VLOOKUP(D15,勤務表,2,0),"")</f>
        <v>12:00-21:00</v>
      </c>
      <c r="E16" s="76" t="str">
        <f t="shared" ref="E16" si="34">IFERROR(VLOOKUP(E15,勤務表,2,0),"")</f>
        <v>12:00-21:00</v>
      </c>
      <c r="F16" s="76" t="str">
        <f t="shared" ref="F16" si="35">IFERROR(VLOOKUP(F15,勤務表,2,0),"")</f>
        <v>11:00-20:00</v>
      </c>
      <c r="G16" s="76" t="str">
        <f t="shared" ref="G16" si="36">IFERROR(VLOOKUP(G15,勤務表,2,0),"")</f>
        <v/>
      </c>
      <c r="H16" s="76" t="str">
        <f t="shared" ref="H16" si="37">IFERROR(VLOOKUP(H15,勤務表,2,0),"")</f>
        <v>12:00-21:00</v>
      </c>
      <c r="I16" s="76" t="str">
        <f t="shared" ref="I16" si="38">IFERROR(VLOOKUP(I15,勤務表,2,0),"")</f>
        <v/>
      </c>
      <c r="J16" s="76" t="str">
        <f t="shared" ref="J16" si="39">IFERROR(VLOOKUP(J15,勤務表,2,0),"")</f>
        <v>12:00-21:00</v>
      </c>
      <c r="K16" s="76" t="str">
        <f t="shared" ref="K16" si="40">IFERROR(VLOOKUP(K15,勤務表,2,0),"")</f>
        <v>12:00-21:00</v>
      </c>
      <c r="L16" s="76" t="str">
        <f t="shared" ref="L16" si="41">IFERROR(VLOOKUP(L15,勤務表,2,0),"")</f>
        <v>12:00-21:00</v>
      </c>
      <c r="M16" s="76" t="str">
        <f t="shared" ref="M16" si="42">IFERROR(VLOOKUP(M15,勤務表,2,0),"")</f>
        <v>11:00-20:00</v>
      </c>
      <c r="N16" s="76" t="str">
        <f t="shared" ref="N16" si="43">IFERROR(VLOOKUP(N15,勤務表,2,0),"")</f>
        <v/>
      </c>
      <c r="O16" s="76" t="str">
        <f t="shared" ref="O16" si="44">IFERROR(VLOOKUP(O15,勤務表,2,0),"")</f>
        <v>11:00-21:00</v>
      </c>
      <c r="P16" s="76" t="str">
        <f t="shared" ref="P16" si="45">IFERROR(VLOOKUP(P15,勤務表,2,0),"")</f>
        <v>12:00-21:00</v>
      </c>
      <c r="Q16" s="76" t="str">
        <f t="shared" ref="Q16" si="46">IFERROR(VLOOKUP(Q15,勤務表,2,0),"")</f>
        <v>12:00-21:00</v>
      </c>
      <c r="R16" s="76" t="str">
        <f t="shared" ref="R16" si="47">IFERROR(VLOOKUP(R15,勤務表,2,0),"")</f>
        <v>12:00-21:00</v>
      </c>
      <c r="S16" s="76" t="str">
        <f t="shared" ref="S16" si="48">IFERROR(VLOOKUP(S15,勤務表,2,0),"")</f>
        <v>12:00-21:00</v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/>
      </c>
      <c r="W16" s="76" t="str">
        <f t="shared" ref="W16" si="52">IFERROR(VLOOKUP(W15,勤務表,2,0),"")</f>
        <v>12:00-21:00</v>
      </c>
      <c r="X16" s="76" t="str">
        <f t="shared" ref="X16" si="53">IFERROR(VLOOKUP(X15,勤務表,2,0),"")</f>
        <v>12:00-21:00</v>
      </c>
      <c r="Y16" s="76" t="str">
        <f t="shared" ref="Y16" si="54">IFERROR(VLOOKUP(Y15,勤務表,2,0),"")</f>
        <v>11:00-20:00</v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>12:00-21:00</v>
      </c>
      <c r="AD16" s="76" t="str">
        <f t="shared" ref="AD16" si="59">IFERROR(VLOOKUP(AD15,勤務表,2,0),"")</f>
        <v>12:00-21:00</v>
      </c>
      <c r="AE16" s="76" t="str">
        <f t="shared" ref="AE16" si="60">IFERROR(VLOOKUP(AE15,勤務表,2,0),"")</f>
        <v>12:00-21:00</v>
      </c>
      <c r="AF16" s="76" t="str">
        <f t="shared" ref="AF16" si="61">IFERROR(VLOOKUP(AF15,勤務表,2,0),"")</f>
        <v>12:00-21:00</v>
      </c>
      <c r="AG16" s="76" t="str">
        <f t="shared" ref="AG16" si="62">IFERROR(VLOOKUP(AG15,勤務表,2,0),"")</f>
        <v>12:00-21:00</v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-789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62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63</v>
      </c>
      <c r="B5" s="63" t="s">
        <v>57</v>
      </c>
      <c r="C5" s="63" t="s">
        <v>64</v>
      </c>
      <c r="D5" s="63" t="s">
        <v>65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66</v>
      </c>
      <c r="AQ5" s="53" t="s">
        <v>67</v>
      </c>
      <c r="AR5" s="53" t="s">
        <v>66</v>
      </c>
      <c r="AS5" s="53" t="s">
        <v>67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 t="str">
        <f>IFERROR(VLOOKUP($A8,シフト表!$A:$AG,2,0),"")</f>
        <v>森田佳代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68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2021年7月度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44378</v>
      </c>
      <c r="E5" s="43">
        <f>D5+1</f>
        <v>44379</v>
      </c>
      <c r="F5" s="43">
        <f t="shared" ref="F5:AH5" si="0">E5+1</f>
        <v>44380</v>
      </c>
      <c r="G5" s="43">
        <f t="shared" si="0"/>
        <v>44381</v>
      </c>
      <c r="H5" s="43">
        <f t="shared" si="0"/>
        <v>44382</v>
      </c>
      <c r="I5" s="43">
        <f t="shared" si="0"/>
        <v>44383</v>
      </c>
      <c r="J5" s="43">
        <f t="shared" si="0"/>
        <v>44384</v>
      </c>
      <c r="K5" s="43">
        <f t="shared" si="0"/>
        <v>44385</v>
      </c>
      <c r="L5" s="43">
        <f t="shared" si="0"/>
        <v>44386</v>
      </c>
      <c r="M5" s="43">
        <f t="shared" si="0"/>
        <v>44387</v>
      </c>
      <c r="N5" s="43">
        <f t="shared" si="0"/>
        <v>44388</v>
      </c>
      <c r="O5" s="43">
        <f t="shared" si="0"/>
        <v>44389</v>
      </c>
      <c r="P5" s="43">
        <f t="shared" si="0"/>
        <v>44390</v>
      </c>
      <c r="Q5" s="43">
        <f t="shared" si="0"/>
        <v>44391</v>
      </c>
      <c r="R5" s="43">
        <f t="shared" si="0"/>
        <v>44392</v>
      </c>
      <c r="S5" s="43">
        <f t="shared" si="0"/>
        <v>44393</v>
      </c>
      <c r="T5" s="43">
        <f t="shared" si="0"/>
        <v>44394</v>
      </c>
      <c r="U5" s="43">
        <f t="shared" si="0"/>
        <v>44395</v>
      </c>
      <c r="V5" s="43">
        <f t="shared" si="0"/>
        <v>44396</v>
      </c>
      <c r="W5" s="43">
        <f t="shared" si="0"/>
        <v>44397</v>
      </c>
      <c r="X5" s="43">
        <f t="shared" si="0"/>
        <v>44398</v>
      </c>
      <c r="Y5" s="43">
        <f t="shared" si="0"/>
        <v>44399</v>
      </c>
      <c r="Z5" s="43">
        <f t="shared" si="0"/>
        <v>44400</v>
      </c>
      <c r="AA5" s="43">
        <f t="shared" si="0"/>
        <v>44401</v>
      </c>
      <c r="AB5" s="43">
        <f t="shared" si="0"/>
        <v>44402</v>
      </c>
      <c r="AC5" s="43">
        <f t="shared" si="0"/>
        <v>44403</v>
      </c>
      <c r="AD5" s="43">
        <f t="shared" si="0"/>
        <v>44404</v>
      </c>
      <c r="AE5" s="43">
        <f t="shared" si="0"/>
        <v>44405</v>
      </c>
      <c r="AF5" s="43">
        <f t="shared" si="0"/>
        <v>44406</v>
      </c>
      <c r="AG5" s="43">
        <f t="shared" si="0"/>
        <v>44407</v>
      </c>
      <c r="AH5" s="43">
        <f t="shared" si="0"/>
        <v>44408</v>
      </c>
    </row>
    <row r="6" spans="1:34" ht="15" customHeight="1" thickBot="1" x14ac:dyDescent="0.2">
      <c r="A6" s="98" t="s">
        <v>64</v>
      </c>
      <c r="B6" s="98" t="s">
        <v>69</v>
      </c>
      <c r="C6" s="98" t="s">
        <v>70</v>
      </c>
      <c r="D6" s="51" t="str">
        <f>TEXT(D5,"aaa")</f>
        <v>木</v>
      </c>
      <c r="E6" s="51" t="str">
        <f t="shared" ref="E6:AH6" si="1">TEXT(E5,"aaa")</f>
        <v>金</v>
      </c>
      <c r="F6" s="51" t="str">
        <f t="shared" si="1"/>
        <v>土</v>
      </c>
      <c r="G6" s="51" t="str">
        <f t="shared" si="1"/>
        <v>日</v>
      </c>
      <c r="H6" s="51" t="str">
        <f t="shared" si="1"/>
        <v>月</v>
      </c>
      <c r="I6" s="51" t="str">
        <f t="shared" si="1"/>
        <v>火</v>
      </c>
      <c r="J6" s="51" t="str">
        <f t="shared" si="1"/>
        <v>水</v>
      </c>
      <c r="K6" s="51" t="str">
        <f t="shared" si="1"/>
        <v>木</v>
      </c>
      <c r="L6" s="51" t="str">
        <f t="shared" si="1"/>
        <v>金</v>
      </c>
      <c r="M6" s="51" t="str">
        <f t="shared" si="1"/>
        <v>土</v>
      </c>
      <c r="N6" s="51" t="str">
        <f t="shared" si="1"/>
        <v>日</v>
      </c>
      <c r="O6" s="51" t="str">
        <f t="shared" si="1"/>
        <v>月</v>
      </c>
      <c r="P6" s="51" t="str">
        <f t="shared" si="1"/>
        <v>火</v>
      </c>
      <c r="Q6" s="51" t="str">
        <f t="shared" si="1"/>
        <v>水</v>
      </c>
      <c r="R6" s="51" t="str">
        <f t="shared" si="1"/>
        <v>木</v>
      </c>
      <c r="S6" s="51" t="str">
        <f t="shared" si="1"/>
        <v>金</v>
      </c>
      <c r="T6" s="51" t="str">
        <f t="shared" si="1"/>
        <v>土</v>
      </c>
      <c r="U6" s="51" t="str">
        <f t="shared" si="1"/>
        <v>日</v>
      </c>
      <c r="V6" s="51" t="str">
        <f t="shared" si="1"/>
        <v>月</v>
      </c>
      <c r="W6" s="51" t="str">
        <f t="shared" si="1"/>
        <v>火</v>
      </c>
      <c r="X6" s="51" t="str">
        <f t="shared" si="1"/>
        <v>水</v>
      </c>
      <c r="Y6" s="51" t="str">
        <f t="shared" si="1"/>
        <v>木</v>
      </c>
      <c r="Z6" s="51" t="str">
        <f t="shared" si="1"/>
        <v>金</v>
      </c>
      <c r="AA6" s="51" t="str">
        <f t="shared" si="1"/>
        <v>土</v>
      </c>
      <c r="AB6" s="51" t="str">
        <f t="shared" si="1"/>
        <v>日</v>
      </c>
      <c r="AC6" s="51" t="str">
        <f t="shared" si="1"/>
        <v>月</v>
      </c>
      <c r="AD6" s="51" t="str">
        <f t="shared" si="1"/>
        <v>火</v>
      </c>
      <c r="AE6" s="51" t="str">
        <f t="shared" si="1"/>
        <v>水</v>
      </c>
      <c r="AF6" s="51" t="str">
        <f t="shared" si="1"/>
        <v>木</v>
      </c>
      <c r="AG6" s="51" t="str">
        <f t="shared" si="1"/>
        <v>金</v>
      </c>
      <c r="AH6" s="51" t="str">
        <f t="shared" si="1"/>
        <v>土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1</v>
      </c>
      <c r="F7" s="103">
        <f>COUNTIFS(シフト表!E:E,$A7,シフト表!$A:$A,"&gt;=1")</f>
        <v>1</v>
      </c>
      <c r="G7" s="103">
        <f>COUNTIFS(シフト表!F:F,$A7,シフト表!$A:$A,"&gt;=1")</f>
        <v>1</v>
      </c>
      <c r="H7" s="103">
        <f>COUNTIFS(シフト表!G:G,$A7,シフト表!$A:$A,"&gt;=1")</f>
        <v>2</v>
      </c>
      <c r="I7" s="103">
        <f>COUNTIFS(シフト表!H:H,$A7,シフト表!$A:$A,"&gt;=1")</f>
        <v>0</v>
      </c>
      <c r="J7" s="103">
        <f>COUNTIFS(シフト表!I:I,$A7,シフト表!$A:$A,"&gt;=1")</f>
        <v>2</v>
      </c>
      <c r="K7" s="103">
        <f>COUNTIFS(シフト表!J:J,$A7,シフト表!$A:$A,"&gt;=1")</f>
        <v>0</v>
      </c>
      <c r="L7" s="103">
        <f>COUNTIFS(シフト表!K:K,$A7,シフト表!$A:$A,"&gt;=1")</f>
        <v>1</v>
      </c>
      <c r="M7" s="103">
        <f>COUNTIFS(シフト表!L:L,$A7,シフト表!$A:$A,"&gt;=1")</f>
        <v>1</v>
      </c>
      <c r="N7" s="103">
        <f>COUNTIFS(シフト表!M:M,$A7,シフト表!$A:$A,"&gt;=1")</f>
        <v>1</v>
      </c>
      <c r="O7" s="103">
        <f>COUNTIFS(シフト表!N:N,$A7,シフト表!$A:$A,"&gt;=1")</f>
        <v>2</v>
      </c>
      <c r="P7" s="103">
        <f>COUNTIFS(シフト表!O:O,$A7,シフト表!$A:$A,"&gt;=1")</f>
        <v>1</v>
      </c>
      <c r="Q7" s="103">
        <f>COUNTIFS(シフト表!P:P,$A7,シフト表!$A:$A,"&gt;=1")</f>
        <v>1</v>
      </c>
      <c r="R7" s="103">
        <f>COUNTIFS(シフト表!Q:Q,$A7,シフト表!$A:$A,"&gt;=1")</f>
        <v>1</v>
      </c>
      <c r="S7" s="103">
        <f>COUNTIFS(シフト表!R:R,$A7,シフト表!$A:$A,"&gt;=1")</f>
        <v>1</v>
      </c>
      <c r="T7" s="103">
        <f>COUNTIFS(シフト表!S:S,$A7,シフト表!$A:$A,"&gt;=1")</f>
        <v>1</v>
      </c>
      <c r="U7" s="103">
        <f>COUNTIFS(シフト表!T:T,$A7,シフト表!$A:$A,"&gt;=1")</f>
        <v>1</v>
      </c>
      <c r="V7" s="103">
        <f>COUNTIFS(シフト表!U:U,$A7,シフト表!$A:$A,"&gt;=1")</f>
        <v>0</v>
      </c>
      <c r="W7" s="103">
        <f>COUNTIFS(シフト表!V:V,$A7,シフト表!$A:$A,"&gt;=1")</f>
        <v>1</v>
      </c>
      <c r="X7" s="103">
        <f>COUNTIFS(シフト表!W:W,$A7,シフト表!$A:$A,"&gt;=1")</f>
        <v>1</v>
      </c>
      <c r="Y7" s="103">
        <f>COUNTIFS(シフト表!X:X,$A7,シフト表!$A:$A,"&gt;=1")</f>
        <v>0</v>
      </c>
      <c r="Z7" s="103">
        <f>COUNTIFS(シフト表!Y:Y,$A7,シフト表!$A:$A,"&gt;=1")</f>
        <v>1</v>
      </c>
      <c r="AA7" s="103">
        <f>COUNTIFS(シフト表!Z:Z,$A7,シフト表!$A:$A,"&gt;=1")</f>
        <v>2</v>
      </c>
      <c r="AB7" s="103">
        <f>COUNTIFS(シフト表!AA:AA,$A7,シフト表!$A:$A,"&gt;=1")</f>
        <v>1</v>
      </c>
      <c r="AC7" s="103">
        <f>COUNTIFS(シフト表!AB:AB,$A7,シフト表!$A:$A,"&gt;=1")</f>
        <v>2</v>
      </c>
      <c r="AD7" s="103">
        <f>COUNTIFS(シフト表!AC:AC,$A7,シフト表!$A:$A,"&gt;=1")</f>
        <v>1</v>
      </c>
      <c r="AE7" s="103">
        <f>COUNTIFS(シフト表!AD:AD,$A7,シフト表!$A:$A,"&gt;=1")</f>
        <v>1</v>
      </c>
      <c r="AF7" s="103">
        <f>COUNTIFS(シフト表!AE:AE,$A7,シフト表!$A:$A,"&gt;=1")</f>
        <v>0</v>
      </c>
      <c r="AG7" s="103">
        <f>COUNTIFS(シフト表!AF:AF,$A7,シフト表!$A:$A,"&gt;=1")</f>
        <v>1</v>
      </c>
      <c r="AH7" s="103">
        <f>COUNTIFS(シフト表!AG:AG,$A7,シフト表!$A:$A,"&gt;=1")</f>
        <v>1</v>
      </c>
    </row>
    <row r="8" spans="1:34" ht="24" customHeight="1" x14ac:dyDescent="0.15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1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 x14ac:dyDescent="0.15">
      <c r="A9" s="104" t="str">
        <v>音工+KKR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12:00-21:00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1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HN+KKR</v>
      </c>
      <c r="B12" s="105" t="str">
        <v>12:00-21:00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保守B+六甲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1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1</v>
      </c>
      <c r="R14" s="107">
        <f>COUNTIFS(シフト表!Q:Q,$A14,シフト表!$A:$A,"&gt;=1")</f>
        <v>1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1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1</v>
      </c>
      <c r="AF14" s="107">
        <f>COUNTIFS(シフト表!AE:AE,$A14,シフト表!$A:$A,"&gt;=1")</f>
        <v>1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保守B+KKR</v>
      </c>
      <c r="B15" s="105" t="str">
        <v>12:00-21:00</v>
      </c>
      <c r="C15" s="106">
        <v>8</v>
      </c>
      <c r="D15" s="107">
        <f>COUNTIFS(シフト表!C:C,$A15,シフト表!$A:$A,"&gt;=1")</f>
        <v>3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2</v>
      </c>
      <c r="J15" s="107">
        <f>COUNTIFS(シフト表!I:I,$A15,シフト表!$A:$A,"&gt;=1")</f>
        <v>0</v>
      </c>
      <c r="K15" s="107">
        <f>COUNTIFS(シフト表!J:J,$A15,シフト表!$A:$A,"&gt;=1")</f>
        <v>1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1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1</v>
      </c>
      <c r="X15" s="107">
        <f>COUNTIFS(シフト表!W:W,$A15,シフト表!$A:$A,"&gt;=1")</f>
        <v>0</v>
      </c>
      <c r="Y15" s="107">
        <f>COUNTIFS(シフト表!X:X,$A15,シフト表!$A:$A,"&gt;=1")</f>
        <v>1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1</v>
      </c>
      <c r="AE15" s="107">
        <f>COUNTIFS(シフト表!AD:AD,$A15,シフト表!$A:$A,"&gt;=1")</f>
        <v>0</v>
      </c>
      <c r="AF15" s="107">
        <f>COUNTIFS(シフト表!AE:AE,$A15,シフト表!$A:$A,"&gt;=1")</f>
        <v>1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 x14ac:dyDescent="0.15">
      <c r="A16" s="104" t="str">
        <v>演奏+KKR</v>
      </c>
      <c r="B16" s="105" t="str">
        <v>11:00-21:00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1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KKR+保守C</v>
      </c>
      <c r="B17" s="105" t="str">
        <v>11:00-21:00</v>
      </c>
      <c r="C17" s="106">
        <v>8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1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1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1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1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 x14ac:dyDescent="0.15">
      <c r="A18" s="104" t="str">
        <v>音響現場</v>
      </c>
      <c r="B18" s="105" t="str">
        <v>11:00-20:00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1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演奏現場</v>
      </c>
      <c r="B19" s="105" t="str">
        <v>11:00-20:00</v>
      </c>
      <c r="C19" s="106">
        <v>8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1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1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1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 x14ac:dyDescent="0.15">
      <c r="A20" s="104" t="str">
        <v>清家楽器</v>
      </c>
      <c r="B20" s="105" t="str">
        <v>12:00-21:00</v>
      </c>
      <c r="C20" s="106">
        <v>8</v>
      </c>
      <c r="D20" s="107">
        <f>COUNTIFS(シフト表!C:C,$A20,シフト表!$A:$A,"&gt;=1")</f>
        <v>0</v>
      </c>
      <c r="E20" s="107">
        <f>COUNTIFS(シフト表!D:D,$A20,シフト表!$A:$A,"&gt;=1")</f>
        <v>1</v>
      </c>
      <c r="F20" s="107">
        <f>COUNTIFS(シフト表!E:E,$A20,シフト表!$A:$A,"&gt;=1")</f>
        <v>1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1</v>
      </c>
      <c r="M20" s="107">
        <f>COUNTIFS(シフト表!L:L,$A20,シフト表!$A:$A,"&gt;=1")</f>
        <v>1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1</v>
      </c>
      <c r="T20" s="107">
        <f>COUNTIFS(シフト表!S:S,$A20,シフト表!$A:$A,"&gt;=1")</f>
        <v>1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1</v>
      </c>
      <c r="AH20" s="107">
        <f>COUNTIFS(シフト表!AG:AG,$A20,シフト表!$A:$A,"&gt;=1")</f>
        <v>1</v>
      </c>
    </row>
    <row r="21" spans="1:34" ht="24" customHeight="1" x14ac:dyDescent="0.15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0</v>
      </c>
      <c r="E21" s="111">
        <f>COUNTIFS(シフト表!D:D,$A21,シフト表!$A:$A,"&gt;=1")</f>
        <v>0</v>
      </c>
      <c r="F21" s="111">
        <f>COUNTIFS(シフト表!E:E,$A21,シフト表!$A:$A,"&gt;=1")</f>
        <v>0</v>
      </c>
      <c r="G21" s="111">
        <f>COUNTIFS(シフト表!F:F,$A21,シフト表!$A:$A,"&gt;=1")</f>
        <v>0</v>
      </c>
      <c r="H21" s="111">
        <f>COUNTIFS(シフト表!G:G,$A21,シフト表!$A:$A,"&gt;=1")</f>
        <v>0</v>
      </c>
      <c r="I21" s="111">
        <f>COUNTIFS(シフト表!H:H,$A21,シフト表!$A:$A,"&gt;=1")</f>
        <v>0</v>
      </c>
      <c r="J21" s="111">
        <f>COUNTIFS(シフト表!I:I,$A21,シフト表!$A:$A,"&gt;=1")</f>
        <v>0</v>
      </c>
      <c r="K21" s="111">
        <f>COUNTIFS(シフト表!J:J,$A21,シフト表!$A:$A,"&gt;=1")</f>
        <v>0</v>
      </c>
      <c r="L21" s="111">
        <f>COUNTIFS(シフト表!K:K,$A21,シフト表!$A:$A,"&gt;=1")</f>
        <v>0</v>
      </c>
      <c r="M21" s="111">
        <f>COUNTIFS(シフト表!L:L,$A21,シフト表!$A:$A,"&gt;=1")</f>
        <v>0</v>
      </c>
      <c r="N21" s="111">
        <f>COUNTIFS(シフト表!M:M,$A21,シフト表!$A:$A,"&gt;=1")</f>
        <v>0</v>
      </c>
      <c r="O21" s="111">
        <f>COUNTIFS(シフト表!N:N,$A21,シフト表!$A:$A,"&gt;=1")</f>
        <v>0</v>
      </c>
      <c r="P21" s="111">
        <f>COUNTIFS(シフト表!O:O,$A21,シフト表!$A:$A,"&gt;=1")</f>
        <v>0</v>
      </c>
      <c r="Q21" s="111">
        <f>COUNTIFS(シフト表!P:P,$A21,シフト表!$A:$A,"&gt;=1")</f>
        <v>0</v>
      </c>
      <c r="R21" s="111">
        <f>COUNTIFS(シフト表!Q:Q,$A21,シフト表!$A:$A,"&gt;=1")</f>
        <v>0</v>
      </c>
      <c r="S21" s="111">
        <f>COUNTIFS(シフト表!R:R,$A21,シフト表!$A:$A,"&gt;=1")</f>
        <v>0</v>
      </c>
      <c r="T21" s="111">
        <f>COUNTIFS(シフト表!S:S,$A21,シフト表!$A:$A,"&gt;=1")</f>
        <v>0</v>
      </c>
      <c r="U21" s="111">
        <f>COUNTIFS(シフト表!T:T,$A21,シフト表!$A:$A,"&gt;=1")</f>
        <v>0</v>
      </c>
      <c r="V21" s="111">
        <f>COUNTIFS(シフト表!U:U,$A21,シフト表!$A:$A,"&gt;=1")</f>
        <v>0</v>
      </c>
      <c r="W21" s="111">
        <f>COUNTIFS(シフト表!V:V,$A21,シフト表!$A:$A,"&gt;=1")</f>
        <v>0</v>
      </c>
      <c r="X21" s="111">
        <f>COUNTIFS(シフト表!W:W,$A21,シフト表!$A:$A,"&gt;=1")</f>
        <v>0</v>
      </c>
      <c r="Y21" s="111">
        <f>COUNTIFS(シフト表!X:X,$A21,シフト表!$A:$A,"&gt;=1")</f>
        <v>0</v>
      </c>
      <c r="Z21" s="111">
        <f>COUNTIFS(シフト表!Y:Y,$A21,シフト表!$A:$A,"&gt;=1")</f>
        <v>0</v>
      </c>
      <c r="AA21" s="111">
        <f>COUNTIFS(シフト表!Z:Z,$A21,シフト表!$A:$A,"&gt;=1")</f>
        <v>0</v>
      </c>
      <c r="AB21" s="111">
        <f>COUNTIFS(シフト表!AA:AA,$A21,シフト表!$A:$A,"&gt;=1")</f>
        <v>0</v>
      </c>
      <c r="AC21" s="111">
        <f>COUNTIFS(シフト表!AB:AB,$A21,シフト表!$A:$A,"&gt;=1")</f>
        <v>0</v>
      </c>
      <c r="AD21" s="111">
        <f>COUNTIFS(シフト表!AC:AC,$A21,シフト表!$A:$A,"&gt;=1")</f>
        <v>0</v>
      </c>
      <c r="AE21" s="111">
        <f>COUNTIFS(シフト表!AD:AD,$A21,シフト表!$A:$A,"&gt;=1")</f>
        <v>0</v>
      </c>
      <c r="AF21" s="111">
        <f>COUNTIFS(シフト表!AE:AE,$A21,シフト表!$A:$A,"&gt;=1")</f>
        <v>0</v>
      </c>
      <c r="AG21" s="111">
        <f>COUNTIFS(シフト表!AF:AF,$A21,シフト表!$A:$A,"&gt;=1")</f>
        <v>0</v>
      </c>
      <c r="AH21" s="111">
        <f>COUNTIFS(シフト表!AG:AG,$A21,シフト表!$A:$A,"&gt;=1")</f>
        <v>0</v>
      </c>
    </row>
    <row r="22" spans="1:34" ht="24" customHeight="1" x14ac:dyDescent="0.15">
      <c r="A22" s="65"/>
      <c r="B22" s="86"/>
      <c r="C22" s="85" t="s">
        <v>71</v>
      </c>
      <c r="D22" s="94">
        <f t="shared" ref="D22:AH22" si="2">SUM(D7:D21)</f>
        <v>3</v>
      </c>
      <c r="E22" s="94">
        <f t="shared" si="2"/>
        <v>2</v>
      </c>
      <c r="F22" s="94">
        <f t="shared" si="2"/>
        <v>2</v>
      </c>
      <c r="G22" s="94">
        <f t="shared" si="2"/>
        <v>3</v>
      </c>
      <c r="H22" s="94">
        <f t="shared" si="2"/>
        <v>2</v>
      </c>
      <c r="I22" s="94">
        <f t="shared" si="2"/>
        <v>2</v>
      </c>
      <c r="J22" s="94">
        <f t="shared" si="2"/>
        <v>2</v>
      </c>
      <c r="K22" s="94">
        <f t="shared" si="2"/>
        <v>2</v>
      </c>
      <c r="L22" s="94">
        <f t="shared" si="2"/>
        <v>2</v>
      </c>
      <c r="M22" s="94">
        <f t="shared" si="2"/>
        <v>2</v>
      </c>
      <c r="N22" s="94">
        <f t="shared" si="2"/>
        <v>3</v>
      </c>
      <c r="O22" s="94">
        <f t="shared" si="2"/>
        <v>2</v>
      </c>
      <c r="P22" s="94">
        <f t="shared" si="2"/>
        <v>2</v>
      </c>
      <c r="Q22" s="94">
        <f t="shared" si="2"/>
        <v>2</v>
      </c>
      <c r="R22" s="94">
        <f t="shared" si="2"/>
        <v>2</v>
      </c>
      <c r="S22" s="94">
        <f t="shared" si="2"/>
        <v>3</v>
      </c>
      <c r="T22" s="94">
        <f t="shared" si="2"/>
        <v>2</v>
      </c>
      <c r="U22" s="94">
        <f t="shared" si="2"/>
        <v>2</v>
      </c>
      <c r="V22" s="94">
        <f t="shared" si="2"/>
        <v>1</v>
      </c>
      <c r="W22" s="94">
        <f t="shared" si="2"/>
        <v>2</v>
      </c>
      <c r="X22" s="94">
        <f t="shared" si="2"/>
        <v>2</v>
      </c>
      <c r="Y22" s="94">
        <f t="shared" si="2"/>
        <v>2</v>
      </c>
      <c r="Z22" s="94">
        <f t="shared" si="2"/>
        <v>2</v>
      </c>
      <c r="AA22" s="94">
        <f t="shared" si="2"/>
        <v>2</v>
      </c>
      <c r="AB22" s="94">
        <f t="shared" si="2"/>
        <v>2</v>
      </c>
      <c r="AC22" s="94">
        <f t="shared" si="2"/>
        <v>2</v>
      </c>
      <c r="AD22" s="94">
        <f t="shared" si="2"/>
        <v>2</v>
      </c>
      <c r="AE22" s="94">
        <f t="shared" si="2"/>
        <v>2</v>
      </c>
      <c r="AF22" s="94">
        <f t="shared" si="2"/>
        <v>2</v>
      </c>
      <c r="AG22" s="94">
        <f t="shared" si="2"/>
        <v>3</v>
      </c>
      <c r="AH22" s="94">
        <f t="shared" si="2"/>
        <v>2</v>
      </c>
    </row>
    <row r="23" spans="1:34" ht="24" customHeight="1" x14ac:dyDescent="0.15">
      <c r="A23" s="87"/>
      <c r="B23" s="88"/>
      <c r="C23" s="89" t="s">
        <v>70</v>
      </c>
      <c r="D23" s="95">
        <f t="shared" ref="D23:AH23" si="3">SUMPRODUCT($C$7:$C$21,D$7:D$21)</f>
        <v>24</v>
      </c>
      <c r="E23" s="95">
        <f t="shared" si="3"/>
        <v>16</v>
      </c>
      <c r="F23" s="95">
        <f t="shared" si="3"/>
        <v>16</v>
      </c>
      <c r="G23" s="95">
        <f t="shared" si="3"/>
        <v>24</v>
      </c>
      <c r="H23" s="95">
        <f t="shared" si="3"/>
        <v>16</v>
      </c>
      <c r="I23" s="95">
        <f t="shared" si="3"/>
        <v>16</v>
      </c>
      <c r="J23" s="95">
        <f t="shared" si="3"/>
        <v>16</v>
      </c>
      <c r="K23" s="95">
        <f t="shared" si="3"/>
        <v>16</v>
      </c>
      <c r="L23" s="95">
        <f t="shared" si="3"/>
        <v>16</v>
      </c>
      <c r="M23" s="95">
        <f t="shared" si="3"/>
        <v>16</v>
      </c>
      <c r="N23" s="95">
        <f t="shared" si="3"/>
        <v>24</v>
      </c>
      <c r="O23" s="95">
        <f t="shared" si="3"/>
        <v>16</v>
      </c>
      <c r="P23" s="95">
        <f t="shared" si="3"/>
        <v>16</v>
      </c>
      <c r="Q23" s="95">
        <f t="shared" si="3"/>
        <v>16</v>
      </c>
      <c r="R23" s="95">
        <f t="shared" si="3"/>
        <v>16</v>
      </c>
      <c r="S23" s="95">
        <f t="shared" si="3"/>
        <v>24</v>
      </c>
      <c r="T23" s="95">
        <f t="shared" si="3"/>
        <v>16</v>
      </c>
      <c r="U23" s="95">
        <f t="shared" si="3"/>
        <v>16</v>
      </c>
      <c r="V23" s="95">
        <f t="shared" si="3"/>
        <v>8</v>
      </c>
      <c r="W23" s="95">
        <f t="shared" si="3"/>
        <v>16</v>
      </c>
      <c r="X23" s="95">
        <f t="shared" si="3"/>
        <v>16</v>
      </c>
      <c r="Y23" s="95">
        <f t="shared" si="3"/>
        <v>16</v>
      </c>
      <c r="Z23" s="95">
        <f t="shared" si="3"/>
        <v>16</v>
      </c>
      <c r="AA23" s="95">
        <f t="shared" si="3"/>
        <v>16</v>
      </c>
      <c r="AB23" s="95">
        <f t="shared" si="3"/>
        <v>16</v>
      </c>
      <c r="AC23" s="95">
        <f t="shared" si="3"/>
        <v>16</v>
      </c>
      <c r="AD23" s="95">
        <f t="shared" si="3"/>
        <v>16</v>
      </c>
      <c r="AE23" s="95">
        <f t="shared" si="3"/>
        <v>16</v>
      </c>
      <c r="AF23" s="95">
        <f t="shared" si="3"/>
        <v>16</v>
      </c>
      <c r="AG23" s="95">
        <f t="shared" si="3"/>
        <v>24</v>
      </c>
      <c r="AH23" s="95">
        <f t="shared" si="3"/>
        <v>16</v>
      </c>
    </row>
    <row r="24" spans="1:34" ht="24" customHeight="1" x14ac:dyDescent="0.15">
      <c r="A24" s="90" t="s">
        <v>72</v>
      </c>
      <c r="B24" s="91">
        <v>1000</v>
      </c>
      <c r="C24" s="92" t="s">
        <v>73</v>
      </c>
      <c r="D24" s="93">
        <f>D23*$B24</f>
        <v>24000</v>
      </c>
      <c r="E24" s="93">
        <f t="shared" ref="E24:AH24" si="4">E23*$B24</f>
        <v>16000</v>
      </c>
      <c r="F24" s="93">
        <f t="shared" si="4"/>
        <v>16000</v>
      </c>
      <c r="G24" s="93">
        <f t="shared" si="4"/>
        <v>24000</v>
      </c>
      <c r="H24" s="93">
        <f t="shared" si="4"/>
        <v>16000</v>
      </c>
      <c r="I24" s="93">
        <f t="shared" si="4"/>
        <v>16000</v>
      </c>
      <c r="J24" s="93">
        <f t="shared" si="4"/>
        <v>16000</v>
      </c>
      <c r="K24" s="93">
        <f t="shared" si="4"/>
        <v>16000</v>
      </c>
      <c r="L24" s="93">
        <f t="shared" si="4"/>
        <v>16000</v>
      </c>
      <c r="M24" s="93">
        <f t="shared" si="4"/>
        <v>16000</v>
      </c>
      <c r="N24" s="93">
        <f t="shared" si="4"/>
        <v>24000</v>
      </c>
      <c r="O24" s="93">
        <f t="shared" si="4"/>
        <v>16000</v>
      </c>
      <c r="P24" s="93">
        <f t="shared" si="4"/>
        <v>16000</v>
      </c>
      <c r="Q24" s="93">
        <f t="shared" si="4"/>
        <v>16000</v>
      </c>
      <c r="R24" s="93">
        <f t="shared" si="4"/>
        <v>16000</v>
      </c>
      <c r="S24" s="93">
        <f t="shared" si="4"/>
        <v>24000</v>
      </c>
      <c r="T24" s="93">
        <f t="shared" si="4"/>
        <v>16000</v>
      </c>
      <c r="U24" s="93">
        <f t="shared" si="4"/>
        <v>16000</v>
      </c>
      <c r="V24" s="93">
        <f t="shared" si="4"/>
        <v>8000</v>
      </c>
      <c r="W24" s="93">
        <f t="shared" si="4"/>
        <v>16000</v>
      </c>
      <c r="X24" s="93">
        <f t="shared" si="4"/>
        <v>16000</v>
      </c>
      <c r="Y24" s="93">
        <f t="shared" si="4"/>
        <v>16000</v>
      </c>
      <c r="Z24" s="93">
        <f t="shared" si="4"/>
        <v>16000</v>
      </c>
      <c r="AA24" s="93">
        <f t="shared" si="4"/>
        <v>16000</v>
      </c>
      <c r="AB24" s="93">
        <f t="shared" si="4"/>
        <v>16000</v>
      </c>
      <c r="AC24" s="93">
        <f t="shared" si="4"/>
        <v>16000</v>
      </c>
      <c r="AD24" s="93">
        <f t="shared" si="4"/>
        <v>16000</v>
      </c>
      <c r="AE24" s="93">
        <f t="shared" si="4"/>
        <v>16000</v>
      </c>
      <c r="AF24" s="93">
        <f t="shared" si="4"/>
        <v>16000</v>
      </c>
      <c r="AG24" s="93">
        <f t="shared" si="4"/>
        <v>24000</v>
      </c>
      <c r="AH24" s="93">
        <f t="shared" si="4"/>
        <v>16000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12" sqref="B12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63</v>
      </c>
      <c r="B1" s="42" t="s">
        <v>64</v>
      </c>
      <c r="C1" s="41" t="s">
        <v>74</v>
      </c>
      <c r="D1" s="42" t="s">
        <v>70</v>
      </c>
      <c r="E1" s="42" t="s">
        <v>75</v>
      </c>
      <c r="F1" s="122" t="s">
        <v>76</v>
      </c>
      <c r="G1" s="122" t="s">
        <v>77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78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79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 x14ac:dyDescent="0.15">
      <c r="A5" s="45">
        <v>3</v>
      </c>
      <c r="B5" s="35" t="s">
        <v>114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 x14ac:dyDescent="0.15">
      <c r="A6" s="45">
        <v>4</v>
      </c>
      <c r="B6" s="35" t="s">
        <v>80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 x14ac:dyDescent="0.15">
      <c r="A7" s="45">
        <v>5</v>
      </c>
      <c r="B7" s="35" t="s">
        <v>81</v>
      </c>
      <c r="C7" s="40" t="str">
        <f t="shared" si="1"/>
        <v>12:00-21:00</v>
      </c>
      <c r="D7" s="38">
        <v>8</v>
      </c>
      <c r="E7" s="38">
        <v>1</v>
      </c>
      <c r="F7" s="36">
        <v>0.5</v>
      </c>
      <c r="G7" s="36">
        <v>0.875</v>
      </c>
    </row>
    <row r="8" spans="1:7" x14ac:dyDescent="0.15">
      <c r="A8" s="45">
        <v>6</v>
      </c>
      <c r="B8" s="35" t="s">
        <v>115</v>
      </c>
      <c r="C8" s="40" t="str">
        <f t="shared" si="1"/>
        <v>12:00-21:00</v>
      </c>
      <c r="D8" s="38">
        <v>8</v>
      </c>
      <c r="E8" s="38">
        <v>1</v>
      </c>
      <c r="F8" s="36">
        <v>0.5</v>
      </c>
      <c r="G8" s="36">
        <v>0.875</v>
      </c>
    </row>
    <row r="9" spans="1:7" x14ac:dyDescent="0.15">
      <c r="A9" s="45">
        <v>7</v>
      </c>
      <c r="B9" s="35" t="s">
        <v>82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119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120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118</v>
      </c>
      <c r="C12" s="40" t="str">
        <f t="shared" si="0"/>
        <v>11:00-21:00</v>
      </c>
      <c r="D12" s="38">
        <v>8</v>
      </c>
      <c r="E12" s="38">
        <v>2</v>
      </c>
      <c r="F12" s="36">
        <v>0.45833333333333331</v>
      </c>
      <c r="G12" s="36">
        <v>0.875</v>
      </c>
    </row>
    <row r="13" spans="1:7" x14ac:dyDescent="0.15">
      <c r="A13" s="45">
        <v>11</v>
      </c>
      <c r="B13" s="35" t="s">
        <v>116</v>
      </c>
      <c r="C13" s="40" t="str">
        <f t="shared" si="0"/>
        <v>11:00-21:00</v>
      </c>
      <c r="D13" s="38">
        <v>8</v>
      </c>
      <c r="E13" s="38">
        <v>1</v>
      </c>
      <c r="F13" s="36">
        <v>0.45833333333333331</v>
      </c>
      <c r="G13" s="36">
        <v>0.875</v>
      </c>
    </row>
    <row r="14" spans="1:7" x14ac:dyDescent="0.15">
      <c r="A14" s="45">
        <v>12</v>
      </c>
      <c r="B14" s="35" t="s">
        <v>83</v>
      </c>
      <c r="C14" s="40" t="str">
        <f t="shared" si="0"/>
        <v>11:00-20:00</v>
      </c>
      <c r="D14" s="38">
        <v>8</v>
      </c>
      <c r="E14" s="38">
        <v>1</v>
      </c>
      <c r="F14" s="36">
        <v>0.45833333333333331</v>
      </c>
      <c r="G14" s="36">
        <v>0.83333333333333337</v>
      </c>
    </row>
    <row r="15" spans="1:7" x14ac:dyDescent="0.15">
      <c r="A15" s="45">
        <v>13</v>
      </c>
      <c r="B15" s="35" t="s">
        <v>117</v>
      </c>
      <c r="C15" s="40" t="str">
        <f t="shared" si="0"/>
        <v>11:00-20:00</v>
      </c>
      <c r="D15" s="38">
        <v>8</v>
      </c>
      <c r="E15" s="38">
        <v>1</v>
      </c>
      <c r="F15" s="36">
        <v>0.45833333333333331</v>
      </c>
      <c r="G15" s="36">
        <v>0.83333333333333337</v>
      </c>
    </row>
    <row r="16" spans="1:7" x14ac:dyDescent="0.15">
      <c r="A16" s="45">
        <v>14</v>
      </c>
      <c r="B16" s="35" t="s">
        <v>113</v>
      </c>
      <c r="C16" s="40" t="str">
        <f t="shared" si="0"/>
        <v>12:00-21:00</v>
      </c>
      <c r="D16" s="38">
        <v>8</v>
      </c>
      <c r="E16" s="38">
        <v>1</v>
      </c>
      <c r="F16" s="36">
        <v>0.5</v>
      </c>
      <c r="G16" s="36">
        <v>0.875</v>
      </c>
    </row>
    <row r="17" spans="1:7" x14ac:dyDescent="0.15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 x14ac:dyDescent="0.15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84</v>
      </c>
      <c r="B1" s="125" t="s">
        <v>85</v>
      </c>
      <c r="C1" s="126" t="s">
        <v>86</v>
      </c>
      <c r="D1" s="126" t="s">
        <v>87</v>
      </c>
      <c r="F1" s="4" t="s">
        <v>88</v>
      </c>
      <c r="G1" s="70" t="s">
        <v>89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90</v>
      </c>
      <c r="D2" s="6" t="s">
        <v>91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92</v>
      </c>
      <c r="D3" s="6" t="s">
        <v>91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93</v>
      </c>
      <c r="D4" s="6" t="s">
        <v>91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94</v>
      </c>
      <c r="D5" s="6" t="s">
        <v>91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95</v>
      </c>
      <c r="D6" s="6" t="s">
        <v>91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96</v>
      </c>
      <c r="D7" s="6" t="s">
        <v>91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97</v>
      </c>
      <c r="D8" s="6" t="s">
        <v>91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98</v>
      </c>
      <c r="D9" s="8" t="s">
        <v>91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99</v>
      </c>
      <c r="D10" s="6" t="s">
        <v>91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100</v>
      </c>
      <c r="D11" s="8" t="s">
        <v>91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101</v>
      </c>
      <c r="D12" s="6" t="s">
        <v>91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102</v>
      </c>
      <c r="D13" s="6" t="s">
        <v>91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103</v>
      </c>
      <c r="D14" s="8" t="s">
        <v>91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104</v>
      </c>
      <c r="D15" s="8" t="s">
        <v>91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105</v>
      </c>
      <c r="D16" s="6" t="s">
        <v>91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106</v>
      </c>
      <c r="D17" s="8" t="s">
        <v>91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107</v>
      </c>
      <c r="D18" s="8" t="s">
        <v>91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90</v>
      </c>
      <c r="D19" s="6" t="s">
        <v>91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93</v>
      </c>
      <c r="D20" s="8" t="s">
        <v>91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94</v>
      </c>
      <c r="D21" s="8" t="s">
        <v>91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92</v>
      </c>
      <c r="D22" s="8" t="s">
        <v>91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95</v>
      </c>
      <c r="D23" s="8" t="s">
        <v>91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96</v>
      </c>
      <c r="D24" s="8" t="s">
        <v>91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92</v>
      </c>
      <c r="D25" s="6" t="s">
        <v>91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97</v>
      </c>
      <c r="D26" s="8" t="s">
        <v>91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98</v>
      </c>
      <c r="D27" s="8" t="s">
        <v>91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99</v>
      </c>
      <c r="D28" s="8" t="s">
        <v>91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100</v>
      </c>
      <c r="D29" s="8" t="s">
        <v>91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101</v>
      </c>
      <c r="D30" s="8" t="s">
        <v>91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102</v>
      </c>
      <c r="D31" s="6" t="s">
        <v>91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103</v>
      </c>
      <c r="D32" s="6" t="s">
        <v>91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92</v>
      </c>
      <c r="D33" s="8" t="s">
        <v>91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104</v>
      </c>
      <c r="D34" s="8" t="s">
        <v>91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105</v>
      </c>
      <c r="D35" s="6" t="s">
        <v>91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106</v>
      </c>
      <c r="D36" s="8" t="s">
        <v>91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107</v>
      </c>
      <c r="D37" s="8" t="s">
        <v>91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92</v>
      </c>
      <c r="D38" s="6" t="s">
        <v>91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90</v>
      </c>
      <c r="D39" s="6" t="s">
        <v>91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93</v>
      </c>
      <c r="D40" s="8" t="s">
        <v>91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94</v>
      </c>
      <c r="D41" s="8" t="s">
        <v>91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95</v>
      </c>
      <c r="D42" s="8" t="s">
        <v>91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96</v>
      </c>
      <c r="D43" s="6" t="s">
        <v>91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108</v>
      </c>
      <c r="D44" s="8" t="s">
        <v>91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109</v>
      </c>
      <c r="D45" s="8" t="s">
        <v>91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108</v>
      </c>
      <c r="D46" s="8" t="s">
        <v>91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97</v>
      </c>
      <c r="D47" s="8" t="s">
        <v>91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98</v>
      </c>
      <c r="D48" s="8" t="s">
        <v>91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99</v>
      </c>
      <c r="D49" s="8" t="s">
        <v>91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92</v>
      </c>
      <c r="D50" s="8" t="s">
        <v>91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100</v>
      </c>
      <c r="D51" s="8" t="s">
        <v>91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101</v>
      </c>
      <c r="D52" s="8" t="s">
        <v>91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92</v>
      </c>
      <c r="D53" s="8" t="s">
        <v>91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102</v>
      </c>
      <c r="D54" s="8" t="s">
        <v>91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103</v>
      </c>
      <c r="D55" s="8" t="s">
        <v>91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104</v>
      </c>
      <c r="D56" s="8" t="s">
        <v>91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110</v>
      </c>
      <c r="D57" s="8" t="s">
        <v>91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105</v>
      </c>
      <c r="D58" s="8" t="s">
        <v>91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92</v>
      </c>
      <c r="D59" s="8" t="s">
        <v>91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106</v>
      </c>
      <c r="D60" s="8" t="s">
        <v>91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90</v>
      </c>
      <c r="D61" s="8" t="s">
        <v>91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93</v>
      </c>
      <c r="D62" s="8" t="s">
        <v>91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94</v>
      </c>
      <c r="D63" s="8" t="s">
        <v>91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107</v>
      </c>
      <c r="D64" s="8" t="s">
        <v>91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92</v>
      </c>
      <c r="D65" s="8" t="s">
        <v>91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95</v>
      </c>
      <c r="D66" s="8" t="s">
        <v>91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96</v>
      </c>
      <c r="D67" s="8" t="s">
        <v>91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97</v>
      </c>
      <c r="D68" s="8" t="s">
        <v>91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98</v>
      </c>
      <c r="D69" s="8" t="s">
        <v>91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99</v>
      </c>
      <c r="D70" s="8" t="s">
        <v>91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92</v>
      </c>
      <c r="D71" s="8" t="s">
        <v>91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100</v>
      </c>
      <c r="D72" s="8" t="s">
        <v>91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111</v>
      </c>
      <c r="D73" s="8" t="s">
        <v>91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101</v>
      </c>
      <c r="D74" s="8" t="s">
        <v>91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102</v>
      </c>
      <c r="D75" s="8" t="s">
        <v>91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103</v>
      </c>
      <c r="D76" s="8" t="s">
        <v>91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105</v>
      </c>
      <c r="D77" s="8" t="s">
        <v>91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106</v>
      </c>
      <c r="D78" s="8" t="s">
        <v>91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90</v>
      </c>
      <c r="D79" s="8" t="s">
        <v>91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93</v>
      </c>
      <c r="D80" s="8" t="s">
        <v>91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94</v>
      </c>
      <c r="D81" s="8" t="s">
        <v>91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107</v>
      </c>
      <c r="D82" s="8" t="s">
        <v>91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95</v>
      </c>
      <c r="D83" s="8" t="s">
        <v>91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96</v>
      </c>
      <c r="D84" s="8" t="s">
        <v>91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97</v>
      </c>
      <c r="D85" s="8" t="s">
        <v>91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98</v>
      </c>
      <c r="D86" s="8" t="s">
        <v>91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99</v>
      </c>
      <c r="D87" s="8" t="s">
        <v>91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100</v>
      </c>
      <c r="D88" s="8" t="s">
        <v>91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101</v>
      </c>
      <c r="D89" s="8" t="s">
        <v>91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102</v>
      </c>
      <c r="D90" s="8" t="s">
        <v>91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103</v>
      </c>
      <c r="D91" s="8" t="s">
        <v>91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111</v>
      </c>
      <c r="D92" s="8" t="s">
        <v>91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105</v>
      </c>
      <c r="D93" s="8" t="s">
        <v>91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106</v>
      </c>
      <c r="D94" s="8" t="s">
        <v>91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90</v>
      </c>
      <c r="D95" s="8" t="s">
        <v>91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93</v>
      </c>
      <c r="D96" s="8" t="s">
        <v>91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94</v>
      </c>
      <c r="D97" s="8" t="s">
        <v>91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107</v>
      </c>
      <c r="D98" s="8" t="s">
        <v>91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95</v>
      </c>
      <c r="D99" s="8" t="s">
        <v>91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96</v>
      </c>
      <c r="D100" s="8" t="s">
        <v>91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97</v>
      </c>
      <c r="D101" s="8" t="s">
        <v>91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98</v>
      </c>
      <c r="D102" s="8" t="s">
        <v>91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99</v>
      </c>
      <c r="D103" s="8" t="s">
        <v>91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100</v>
      </c>
      <c r="D104" s="8" t="s">
        <v>91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101</v>
      </c>
      <c r="D105" s="8" t="s">
        <v>91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102</v>
      </c>
      <c r="D106" s="8" t="s">
        <v>91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103</v>
      </c>
      <c r="D107" s="8" t="s">
        <v>91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111</v>
      </c>
      <c r="D108" s="8" t="s">
        <v>91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105</v>
      </c>
      <c r="D109" s="8" t="s">
        <v>91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106</v>
      </c>
      <c r="D110" s="8" t="s">
        <v>91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90</v>
      </c>
      <c r="D111" s="8" t="s">
        <v>91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92</v>
      </c>
      <c r="D112" s="8" t="s">
        <v>91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93</v>
      </c>
      <c r="D113" s="8" t="s">
        <v>91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94</v>
      </c>
      <c r="D114" s="8" t="s">
        <v>91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107</v>
      </c>
      <c r="D115" s="8" t="s">
        <v>91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95</v>
      </c>
      <c r="D116" s="8" t="s">
        <v>91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96</v>
      </c>
      <c r="D117" s="8" t="s">
        <v>91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97</v>
      </c>
      <c r="D118" s="8" t="s">
        <v>91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98</v>
      </c>
      <c r="D119" s="8" t="s">
        <v>91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99</v>
      </c>
      <c r="D120" s="8" t="s">
        <v>91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100</v>
      </c>
      <c r="D121" s="8" t="s">
        <v>91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101</v>
      </c>
      <c r="D122" s="8" t="s">
        <v>91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102</v>
      </c>
      <c r="D123" s="8" t="s">
        <v>91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103</v>
      </c>
      <c r="D124" s="8" t="s">
        <v>91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111</v>
      </c>
      <c r="D125" s="8" t="s">
        <v>91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105</v>
      </c>
      <c r="D126" s="8" t="s">
        <v>91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106</v>
      </c>
      <c r="D127" s="8" t="s">
        <v>91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90</v>
      </c>
      <c r="D128" s="8" t="s">
        <v>91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93</v>
      </c>
      <c r="D129" s="8" t="s">
        <v>91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94</v>
      </c>
      <c r="D130" s="8" t="s">
        <v>91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92</v>
      </c>
      <c r="D131" s="8" t="s">
        <v>91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107</v>
      </c>
      <c r="D132" s="8" t="s">
        <v>91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95</v>
      </c>
      <c r="D133" s="8" t="s">
        <v>91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96</v>
      </c>
      <c r="D134" s="8" t="s">
        <v>91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97</v>
      </c>
      <c r="D135" s="8" t="s">
        <v>91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98</v>
      </c>
      <c r="D136" s="8" t="s">
        <v>91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99</v>
      </c>
      <c r="D137" s="8" t="s">
        <v>91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92</v>
      </c>
      <c r="D138" s="8" t="s">
        <v>91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100</v>
      </c>
      <c r="D139" s="8" t="s">
        <v>91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101</v>
      </c>
      <c r="D140" s="8" t="s">
        <v>91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92</v>
      </c>
      <c r="D141" s="8" t="s">
        <v>91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102</v>
      </c>
      <c r="D142" s="8" t="s">
        <v>91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103</v>
      </c>
      <c r="D143" s="8" t="s">
        <v>91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92</v>
      </c>
      <c r="D144" s="8" t="s">
        <v>91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111</v>
      </c>
      <c r="D145" s="8" t="s">
        <v>91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105</v>
      </c>
      <c r="D146" s="8" t="s">
        <v>91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92</v>
      </c>
      <c r="D147" s="8" t="s">
        <v>91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106</v>
      </c>
      <c r="D148" s="8" t="s">
        <v>91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90</v>
      </c>
      <c r="D149" s="8" t="s">
        <v>91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93</v>
      </c>
      <c r="D150" s="8" t="s">
        <v>91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94</v>
      </c>
      <c r="D151" s="8" t="s">
        <v>91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107</v>
      </c>
      <c r="D152" s="8" t="s">
        <v>91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92</v>
      </c>
      <c r="D153" s="8" t="s">
        <v>91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95</v>
      </c>
      <c r="D154" s="8" t="s">
        <v>91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96</v>
      </c>
      <c r="D155" s="8" t="s">
        <v>91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97</v>
      </c>
      <c r="D156" s="8" t="s">
        <v>91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98</v>
      </c>
      <c r="D157" s="8" t="s">
        <v>91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99</v>
      </c>
      <c r="D158" s="8" t="s">
        <v>91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92</v>
      </c>
      <c r="D159" s="8" t="s">
        <v>91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100</v>
      </c>
      <c r="D160" s="8" t="s">
        <v>91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101</v>
      </c>
      <c r="D161" s="8" t="s">
        <v>91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102</v>
      </c>
      <c r="D162" s="8" t="s">
        <v>91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103</v>
      </c>
      <c r="D163" s="8" t="s">
        <v>91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111</v>
      </c>
      <c r="D164" s="8" t="s">
        <v>91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105</v>
      </c>
      <c r="D165" s="8" t="s">
        <v>91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106</v>
      </c>
      <c r="D166" s="8" t="s">
        <v>91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92</v>
      </c>
      <c r="D167" s="8" t="s">
        <v>91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90</v>
      </c>
      <c r="D168" s="8" t="s">
        <v>91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93</v>
      </c>
      <c r="D169" s="8" t="s">
        <v>91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94</v>
      </c>
      <c r="D170" s="8" t="s">
        <v>91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107</v>
      </c>
      <c r="D171" s="8" t="s">
        <v>91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95</v>
      </c>
      <c r="D172" s="8" t="s">
        <v>91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96</v>
      </c>
      <c r="D173" s="8" t="s">
        <v>91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97</v>
      </c>
      <c r="D174" s="8" t="s">
        <v>91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98</v>
      </c>
      <c r="D175" s="8" t="s">
        <v>91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99</v>
      </c>
      <c r="D176" s="8" t="s">
        <v>91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92</v>
      </c>
      <c r="D177" s="8" t="s">
        <v>91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100</v>
      </c>
      <c r="D178" s="8" t="s">
        <v>91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101</v>
      </c>
      <c r="D179" s="8" t="s">
        <v>91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102</v>
      </c>
      <c r="D180" s="8" t="s">
        <v>91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108</v>
      </c>
      <c r="D181" s="8" t="s">
        <v>91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103</v>
      </c>
      <c r="D182" s="8" t="s">
        <v>91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111</v>
      </c>
      <c r="D183" s="8" t="s">
        <v>91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105</v>
      </c>
      <c r="D184" s="8" t="s">
        <v>91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106</v>
      </c>
      <c r="D185" s="8" t="s">
        <v>91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90</v>
      </c>
      <c r="D186" s="8" t="s">
        <v>91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93</v>
      </c>
      <c r="D187" s="8" t="s">
        <v>91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94</v>
      </c>
      <c r="D188" s="8" t="s">
        <v>91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107</v>
      </c>
      <c r="D189" s="8" t="s">
        <v>91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95</v>
      </c>
      <c r="D190" s="8" t="s">
        <v>91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92</v>
      </c>
      <c r="D191" s="8" t="s">
        <v>91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96</v>
      </c>
      <c r="D192" s="8" t="s">
        <v>91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97</v>
      </c>
      <c r="D193" s="8" t="s">
        <v>91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98</v>
      </c>
      <c r="D194" s="8" t="s">
        <v>91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99</v>
      </c>
      <c r="D195" s="8" t="s">
        <v>91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100</v>
      </c>
      <c r="D196" s="8" t="s">
        <v>91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101</v>
      </c>
      <c r="D197" s="8" t="s">
        <v>91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102</v>
      </c>
      <c r="D198" s="8" t="s">
        <v>91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103</v>
      </c>
      <c r="D199" s="8" t="s">
        <v>91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111</v>
      </c>
      <c r="D200" s="8" t="s">
        <v>91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105</v>
      </c>
      <c r="D201" s="8" t="s">
        <v>91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106</v>
      </c>
      <c r="D202" s="8" t="s">
        <v>91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90</v>
      </c>
      <c r="D203" s="8" t="s">
        <v>91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93</v>
      </c>
      <c r="D204" s="8" t="s">
        <v>91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94</v>
      </c>
      <c r="D205" s="8" t="s">
        <v>91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107</v>
      </c>
      <c r="D206" s="8" t="s">
        <v>91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95</v>
      </c>
      <c r="D207" s="8" t="s">
        <v>91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96</v>
      </c>
      <c r="D208" s="8" t="s">
        <v>91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97</v>
      </c>
      <c r="D209" s="8" t="s">
        <v>91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98</v>
      </c>
      <c r="D210" s="8" t="s">
        <v>91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99</v>
      </c>
      <c r="D211" s="8" t="s">
        <v>91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100</v>
      </c>
      <c r="D212" s="8" t="s">
        <v>91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101</v>
      </c>
      <c r="D213" s="8" t="s">
        <v>91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102</v>
      </c>
      <c r="D214" s="8" t="s">
        <v>91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103</v>
      </c>
      <c r="D215" s="8" t="s">
        <v>91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111</v>
      </c>
      <c r="D216" s="8" t="s">
        <v>91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105</v>
      </c>
      <c r="D217" s="8" t="s">
        <v>91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106</v>
      </c>
      <c r="D218" s="8" t="s">
        <v>91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90</v>
      </c>
      <c r="D219" s="8" t="s">
        <v>91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93</v>
      </c>
      <c r="D220" s="8" t="s">
        <v>91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94</v>
      </c>
      <c r="D221" s="8" t="s">
        <v>91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92</v>
      </c>
      <c r="D222" s="8" t="s">
        <v>91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107</v>
      </c>
      <c r="D223" s="8" t="s">
        <v>91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95</v>
      </c>
      <c r="D224" s="8" t="s">
        <v>91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96</v>
      </c>
      <c r="D225" s="8" t="s">
        <v>91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92</v>
      </c>
      <c r="D226" s="8" t="s">
        <v>91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97</v>
      </c>
      <c r="D227" s="8" t="s">
        <v>91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98</v>
      </c>
      <c r="D228" s="8" t="s">
        <v>91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99</v>
      </c>
      <c r="D229" s="8" t="s">
        <v>91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100</v>
      </c>
      <c r="D230" s="8" t="s">
        <v>91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101</v>
      </c>
      <c r="D231" s="8" t="s">
        <v>91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102</v>
      </c>
      <c r="D232" s="8" t="s">
        <v>91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103</v>
      </c>
      <c r="D233" s="8" t="s">
        <v>91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92</v>
      </c>
      <c r="D234" s="8" t="s">
        <v>91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111</v>
      </c>
      <c r="D235" s="8" t="s">
        <v>91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105</v>
      </c>
      <c r="D236" s="8" t="s">
        <v>91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106</v>
      </c>
      <c r="D237" s="8" t="s">
        <v>91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90</v>
      </c>
      <c r="D238" s="8" t="s">
        <v>91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93</v>
      </c>
      <c r="D239" s="8" t="s">
        <v>91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94</v>
      </c>
      <c r="D240" s="8" t="s">
        <v>91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107</v>
      </c>
      <c r="D241" s="8" t="s">
        <v>91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95</v>
      </c>
      <c r="D242" s="8" t="s">
        <v>91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96</v>
      </c>
      <c r="D243" s="8" t="s">
        <v>91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97</v>
      </c>
      <c r="D244" s="8" t="s">
        <v>91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98</v>
      </c>
      <c r="D245" s="8" t="s">
        <v>91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99</v>
      </c>
      <c r="D246" s="8" t="s">
        <v>91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92</v>
      </c>
      <c r="D247" s="8" t="s">
        <v>91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100</v>
      </c>
      <c r="D248" s="8" t="s">
        <v>91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101</v>
      </c>
      <c r="D249" s="8" t="s">
        <v>91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92</v>
      </c>
      <c r="D250" s="8" t="s">
        <v>91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102</v>
      </c>
      <c r="D251" s="8" t="s">
        <v>91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103</v>
      </c>
      <c r="D252" s="8" t="s">
        <v>91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111</v>
      </c>
      <c r="D253" s="8" t="s">
        <v>91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105</v>
      </c>
      <c r="D254" s="12" t="s">
        <v>91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92</v>
      </c>
      <c r="D255" s="12" t="s">
        <v>91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106</v>
      </c>
      <c r="D256" s="12" t="s">
        <v>91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DELL</cp:lastModifiedBy>
  <cp:revision/>
  <cp:lastPrinted>2021-07-05T00:30:14Z</cp:lastPrinted>
  <dcterms:created xsi:type="dcterms:W3CDTF">2004-09-06T12:15:32Z</dcterms:created>
  <dcterms:modified xsi:type="dcterms:W3CDTF">2021-08-08T08:43:29Z</dcterms:modified>
</cp:coreProperties>
</file>