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EEF998E-6BCD-45ED-8D27-37D5AFAD7F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 (12)" sheetId="25" r:id="rId1"/>
    <sheet name="2020 (11)" sheetId="24" r:id="rId2"/>
    <sheet name="2020 (10)" sheetId="23" r:id="rId3"/>
    <sheet name="2020 (9)" sheetId="22" r:id="rId4"/>
    <sheet name="2020 (8)" sheetId="21" r:id="rId5"/>
    <sheet name="2020 (7)" sheetId="20" r:id="rId6"/>
    <sheet name="2020 (6)" sheetId="19" r:id="rId7"/>
    <sheet name="2020 (5)" sheetId="18" r:id="rId8"/>
    <sheet name="2020 (4)" sheetId="17" r:id="rId9"/>
    <sheet name="2020 (3)" sheetId="16" r:id="rId10"/>
    <sheet name="2020 (2)" sheetId="15" r:id="rId11"/>
    <sheet name="2020 (1)" sheetId="13" r:id="rId1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5" l="1"/>
  <c r="L32" i="25"/>
  <c r="E30" i="25"/>
  <c r="E41" i="25" s="1"/>
  <c r="D30" i="25"/>
  <c r="D41" i="25" s="1"/>
  <c r="C30" i="25"/>
  <c r="C41" i="25" s="1"/>
  <c r="M29" i="25"/>
  <c r="L29" i="25"/>
  <c r="M28" i="25"/>
  <c r="L28" i="25"/>
  <c r="M27" i="25"/>
  <c r="L27" i="25"/>
  <c r="E26" i="25"/>
  <c r="E31" i="25" s="1"/>
  <c r="D26" i="25"/>
  <c r="D43" i="25" s="1"/>
  <c r="C26" i="25"/>
  <c r="E25" i="25"/>
  <c r="D25" i="25"/>
  <c r="C25" i="25"/>
  <c r="M25" i="25" s="1"/>
  <c r="M11" i="25"/>
  <c r="L11" i="25"/>
  <c r="M32" i="24"/>
  <c r="L32" i="24"/>
  <c r="E30" i="24"/>
  <c r="E41" i="24" s="1"/>
  <c r="D30" i="24"/>
  <c r="D41" i="24" s="1"/>
  <c r="C30" i="24"/>
  <c r="C41" i="24" s="1"/>
  <c r="M29" i="24"/>
  <c r="L29" i="24"/>
  <c r="M28" i="24"/>
  <c r="L28" i="24"/>
  <c r="M27" i="24"/>
  <c r="L27" i="24"/>
  <c r="E26" i="24"/>
  <c r="D26" i="24"/>
  <c r="C26" i="24"/>
  <c r="E25" i="24"/>
  <c r="D25" i="24"/>
  <c r="C25" i="24"/>
  <c r="M25" i="24" s="1"/>
  <c r="M11" i="24"/>
  <c r="L11" i="24"/>
  <c r="M32" i="23"/>
  <c r="L32" i="23"/>
  <c r="E30" i="23"/>
  <c r="E41" i="23" s="1"/>
  <c r="D30" i="23"/>
  <c r="D41" i="23" s="1"/>
  <c r="C30" i="23"/>
  <c r="C41" i="23" s="1"/>
  <c r="M29" i="23"/>
  <c r="L29" i="23"/>
  <c r="M28" i="23"/>
  <c r="L28" i="23"/>
  <c r="M27" i="23"/>
  <c r="L27" i="23"/>
  <c r="E26" i="23"/>
  <c r="D26" i="23"/>
  <c r="C26" i="23"/>
  <c r="L26" i="23" s="1"/>
  <c r="E25" i="23"/>
  <c r="D25" i="23"/>
  <c r="C25" i="23"/>
  <c r="M25" i="23" s="1"/>
  <c r="M11" i="23"/>
  <c r="L11" i="23"/>
  <c r="M32" i="22"/>
  <c r="L32" i="22"/>
  <c r="E30" i="22"/>
  <c r="E41" i="22" s="1"/>
  <c r="D30" i="22"/>
  <c r="D41" i="22" s="1"/>
  <c r="C30" i="22"/>
  <c r="C41" i="22" s="1"/>
  <c r="M29" i="22"/>
  <c r="L29" i="22"/>
  <c r="M28" i="22"/>
  <c r="L28" i="22"/>
  <c r="M27" i="22"/>
  <c r="L27" i="22"/>
  <c r="E26" i="22"/>
  <c r="D26" i="22"/>
  <c r="C26" i="22"/>
  <c r="C43" i="22" s="1"/>
  <c r="E25" i="22"/>
  <c r="D25" i="22"/>
  <c r="C25" i="22"/>
  <c r="M11" i="22"/>
  <c r="L11" i="22"/>
  <c r="M32" i="21"/>
  <c r="L32" i="21"/>
  <c r="E30" i="21"/>
  <c r="E41" i="21" s="1"/>
  <c r="D30" i="21"/>
  <c r="D41" i="21" s="1"/>
  <c r="C30" i="21"/>
  <c r="C41" i="21" s="1"/>
  <c r="M29" i="21"/>
  <c r="L29" i="21"/>
  <c r="M28" i="21"/>
  <c r="L28" i="21"/>
  <c r="M27" i="21"/>
  <c r="L27" i="21"/>
  <c r="E26" i="21"/>
  <c r="E43" i="21" s="1"/>
  <c r="D26" i="21"/>
  <c r="D43" i="21" s="1"/>
  <c r="C26" i="21"/>
  <c r="E25" i="21"/>
  <c r="D25" i="21"/>
  <c r="C25" i="21"/>
  <c r="M25" i="21" s="1"/>
  <c r="M11" i="21"/>
  <c r="L11" i="21"/>
  <c r="M32" i="20"/>
  <c r="L32" i="20"/>
  <c r="E30" i="20"/>
  <c r="E41" i="20" s="1"/>
  <c r="D30" i="20"/>
  <c r="D41" i="20" s="1"/>
  <c r="C30" i="20"/>
  <c r="C41" i="20" s="1"/>
  <c r="M29" i="20"/>
  <c r="L29" i="20"/>
  <c r="M28" i="20"/>
  <c r="L28" i="20"/>
  <c r="M27" i="20"/>
  <c r="L27" i="20"/>
  <c r="L26" i="20"/>
  <c r="E26" i="20"/>
  <c r="D26" i="20"/>
  <c r="C26" i="20"/>
  <c r="E25" i="20"/>
  <c r="D25" i="20"/>
  <c r="C25" i="20"/>
  <c r="M11" i="20"/>
  <c r="L11" i="20"/>
  <c r="M32" i="19"/>
  <c r="L32" i="19"/>
  <c r="E30" i="19"/>
  <c r="E41" i="19" s="1"/>
  <c r="D30" i="19"/>
  <c r="D41" i="19" s="1"/>
  <c r="C30" i="19"/>
  <c r="C41" i="19" s="1"/>
  <c r="M29" i="19"/>
  <c r="L29" i="19"/>
  <c r="M28" i="19"/>
  <c r="L28" i="19"/>
  <c r="M27" i="19"/>
  <c r="L27" i="19"/>
  <c r="E26" i="19"/>
  <c r="L26" i="19" s="1"/>
  <c r="D26" i="19"/>
  <c r="C26" i="19"/>
  <c r="C43" i="19" s="1"/>
  <c r="E25" i="19"/>
  <c r="D25" i="19"/>
  <c r="C25" i="19"/>
  <c r="M11" i="19"/>
  <c r="L11" i="19"/>
  <c r="M32" i="18"/>
  <c r="L32" i="18"/>
  <c r="E30" i="18"/>
  <c r="E41" i="18" s="1"/>
  <c r="D30" i="18"/>
  <c r="D41" i="18" s="1"/>
  <c r="C30" i="18"/>
  <c r="C41" i="18" s="1"/>
  <c r="M29" i="18"/>
  <c r="L29" i="18"/>
  <c r="M28" i="18"/>
  <c r="L28" i="18"/>
  <c r="M27" i="18"/>
  <c r="L27" i="18"/>
  <c r="E26" i="18"/>
  <c r="D26" i="18"/>
  <c r="D43" i="18" s="1"/>
  <c r="C26" i="18"/>
  <c r="E25" i="18"/>
  <c r="D25" i="18"/>
  <c r="C25" i="18"/>
  <c r="M25" i="18" s="1"/>
  <c r="M11" i="18"/>
  <c r="L11" i="18"/>
  <c r="M32" i="17"/>
  <c r="L32" i="17"/>
  <c r="E30" i="17"/>
  <c r="E41" i="17" s="1"/>
  <c r="D30" i="17"/>
  <c r="D41" i="17" s="1"/>
  <c r="C30" i="17"/>
  <c r="C41" i="17" s="1"/>
  <c r="M29" i="17"/>
  <c r="L29" i="17"/>
  <c r="M28" i="17"/>
  <c r="L28" i="17"/>
  <c r="M27" i="17"/>
  <c r="L27" i="17"/>
  <c r="E26" i="17"/>
  <c r="E43" i="17" s="1"/>
  <c r="D26" i="17"/>
  <c r="C26" i="17"/>
  <c r="L26" i="17" s="1"/>
  <c r="E25" i="17"/>
  <c r="D25" i="17"/>
  <c r="C25" i="17"/>
  <c r="M25" i="17" s="1"/>
  <c r="M11" i="17"/>
  <c r="L11" i="17"/>
  <c r="M32" i="16"/>
  <c r="L32" i="16"/>
  <c r="E30" i="16"/>
  <c r="E41" i="16" s="1"/>
  <c r="D30" i="16"/>
  <c r="D41" i="16" s="1"/>
  <c r="C30" i="16"/>
  <c r="C41" i="16" s="1"/>
  <c r="M29" i="16"/>
  <c r="L29" i="16"/>
  <c r="M28" i="16"/>
  <c r="L28" i="16"/>
  <c r="M27" i="16"/>
  <c r="L27" i="16"/>
  <c r="L26" i="16"/>
  <c r="E26" i="16"/>
  <c r="E43" i="16" s="1"/>
  <c r="D26" i="16"/>
  <c r="D43" i="16" s="1"/>
  <c r="C26" i="16"/>
  <c r="E25" i="16"/>
  <c r="D25" i="16"/>
  <c r="C25" i="16"/>
  <c r="M25" i="16" s="1"/>
  <c r="M11" i="16"/>
  <c r="L11" i="16"/>
  <c r="M32" i="15"/>
  <c r="L32" i="15"/>
  <c r="E30" i="15"/>
  <c r="E41" i="15" s="1"/>
  <c r="D30" i="15"/>
  <c r="D41" i="15" s="1"/>
  <c r="C30" i="15"/>
  <c r="C41" i="15" s="1"/>
  <c r="M29" i="15"/>
  <c r="L29" i="15"/>
  <c r="M28" i="15"/>
  <c r="L28" i="15"/>
  <c r="M27" i="15"/>
  <c r="L27" i="15"/>
  <c r="E26" i="15"/>
  <c r="L26" i="15" s="1"/>
  <c r="D26" i="15"/>
  <c r="D43" i="15" s="1"/>
  <c r="C26" i="15"/>
  <c r="C43" i="15" s="1"/>
  <c r="E25" i="15"/>
  <c r="D25" i="15"/>
  <c r="C25" i="15"/>
  <c r="L25" i="15" s="1"/>
  <c r="M11" i="15"/>
  <c r="L11" i="15"/>
  <c r="M41" i="13"/>
  <c r="L41" i="13"/>
  <c r="M32" i="13"/>
  <c r="L32" i="13"/>
  <c r="M31" i="13"/>
  <c r="L31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11" i="13"/>
  <c r="M43" i="13"/>
  <c r="L43" i="13"/>
  <c r="L11" i="13"/>
  <c r="D30" i="13"/>
  <c r="D41" i="13" s="1"/>
  <c r="C30" i="13"/>
  <c r="E30" i="13"/>
  <c r="E41" i="13" s="1"/>
  <c r="D26" i="13"/>
  <c r="E26" i="13"/>
  <c r="D25" i="13"/>
  <c r="E25" i="13"/>
  <c r="C25" i="13"/>
  <c r="C26" i="13"/>
  <c r="L25" i="25" l="1"/>
  <c r="E43" i="24"/>
  <c r="C43" i="24"/>
  <c r="E43" i="23"/>
  <c r="M25" i="22"/>
  <c r="L26" i="22"/>
  <c r="E43" i="22"/>
  <c r="M26" i="20"/>
  <c r="M25" i="20"/>
  <c r="L25" i="19"/>
  <c r="D43" i="19"/>
  <c r="E43" i="18"/>
  <c r="C43" i="25"/>
  <c r="L41" i="25"/>
  <c r="M41" i="25"/>
  <c r="D31" i="25"/>
  <c r="L30" i="25"/>
  <c r="E43" i="25"/>
  <c r="L26" i="25"/>
  <c r="M30" i="25"/>
  <c r="M26" i="25"/>
  <c r="C31" i="25"/>
  <c r="D43" i="24"/>
  <c r="M43" i="24" s="1"/>
  <c r="M41" i="24"/>
  <c r="L41" i="24"/>
  <c r="D31" i="24"/>
  <c r="L25" i="24"/>
  <c r="L30" i="24"/>
  <c r="E31" i="24"/>
  <c r="L26" i="24"/>
  <c r="M30" i="24"/>
  <c r="M26" i="24"/>
  <c r="C31" i="24"/>
  <c r="C43" i="23"/>
  <c r="D43" i="23"/>
  <c r="M41" i="23"/>
  <c r="L41" i="23"/>
  <c r="D31" i="23"/>
  <c r="L25" i="23"/>
  <c r="L30" i="23"/>
  <c r="E31" i="23"/>
  <c r="M30" i="23"/>
  <c r="M26" i="23"/>
  <c r="C31" i="23"/>
  <c r="M41" i="22"/>
  <c r="L41" i="22"/>
  <c r="D31" i="22"/>
  <c r="D43" i="22"/>
  <c r="L43" i="22" s="1"/>
  <c r="L25" i="22"/>
  <c r="L30" i="22"/>
  <c r="E31" i="22"/>
  <c r="M30" i="22"/>
  <c r="M26" i="22"/>
  <c r="C31" i="22"/>
  <c r="C43" i="21"/>
  <c r="M41" i="21"/>
  <c r="L41" i="21"/>
  <c r="D31" i="21"/>
  <c r="L25" i="21"/>
  <c r="L30" i="21"/>
  <c r="E31" i="21"/>
  <c r="L26" i="21"/>
  <c r="M30" i="21"/>
  <c r="M26" i="21"/>
  <c r="C31" i="21"/>
  <c r="D43" i="20"/>
  <c r="E43" i="20"/>
  <c r="M41" i="20"/>
  <c r="L41" i="20"/>
  <c r="C31" i="20"/>
  <c r="C43" i="20"/>
  <c r="D31" i="20"/>
  <c r="L25" i="20"/>
  <c r="L30" i="20"/>
  <c r="E31" i="20"/>
  <c r="M30" i="20"/>
  <c r="L43" i="19"/>
  <c r="M41" i="19"/>
  <c r="L41" i="19"/>
  <c r="M25" i="19"/>
  <c r="M26" i="19"/>
  <c r="C31" i="19"/>
  <c r="D31" i="19"/>
  <c r="L30" i="19"/>
  <c r="E31" i="19"/>
  <c r="E43" i="19"/>
  <c r="M43" i="19" s="1"/>
  <c r="M30" i="19"/>
  <c r="C43" i="18"/>
  <c r="M41" i="18"/>
  <c r="L41" i="18"/>
  <c r="D31" i="18"/>
  <c r="L25" i="18"/>
  <c r="L30" i="18"/>
  <c r="E31" i="18"/>
  <c r="L26" i="18"/>
  <c r="M30" i="18"/>
  <c r="M26" i="18"/>
  <c r="C31" i="18"/>
  <c r="D31" i="17"/>
  <c r="M41" i="17"/>
  <c r="L41" i="17"/>
  <c r="M26" i="17"/>
  <c r="C43" i="17"/>
  <c r="D43" i="17"/>
  <c r="L25" i="17"/>
  <c r="L30" i="17"/>
  <c r="E31" i="17"/>
  <c r="C31" i="17"/>
  <c r="M30" i="17"/>
  <c r="M41" i="16"/>
  <c r="L41" i="16"/>
  <c r="C43" i="16"/>
  <c r="D31" i="16"/>
  <c r="L25" i="16"/>
  <c r="L30" i="16"/>
  <c r="E31" i="16"/>
  <c r="M30" i="16"/>
  <c r="M26" i="16"/>
  <c r="C31" i="16"/>
  <c r="M41" i="15"/>
  <c r="L41" i="15"/>
  <c r="M25" i="15"/>
  <c r="M26" i="15"/>
  <c r="D31" i="15"/>
  <c r="L30" i="15"/>
  <c r="E31" i="15"/>
  <c r="E43" i="15"/>
  <c r="M43" i="15" s="1"/>
  <c r="M30" i="15"/>
  <c r="C31" i="15"/>
  <c r="D43" i="13"/>
  <c r="E43" i="13"/>
  <c r="C31" i="13"/>
  <c r="C41" i="13"/>
  <c r="D31" i="13"/>
  <c r="E31" i="13"/>
  <c r="M43" i="22" l="1"/>
  <c r="M31" i="25"/>
  <c r="L31" i="25"/>
  <c r="M43" i="25"/>
  <c r="L43" i="25"/>
  <c r="L43" i="24"/>
  <c r="M31" i="24"/>
  <c r="L31" i="24"/>
  <c r="M31" i="23"/>
  <c r="L31" i="23"/>
  <c r="M43" i="23"/>
  <c r="L43" i="23"/>
  <c r="M31" i="22"/>
  <c r="L31" i="22"/>
  <c r="M31" i="21"/>
  <c r="L31" i="21"/>
  <c r="M43" i="21"/>
  <c r="L43" i="21"/>
  <c r="M31" i="20"/>
  <c r="L31" i="20"/>
  <c r="M43" i="20"/>
  <c r="L43" i="20"/>
  <c r="L31" i="19"/>
  <c r="M31" i="19"/>
  <c r="M43" i="18"/>
  <c r="L43" i="18"/>
  <c r="M31" i="18"/>
  <c r="L31" i="18"/>
  <c r="L31" i="17"/>
  <c r="M31" i="17"/>
  <c r="M43" i="17"/>
  <c r="L43" i="17"/>
  <c r="M43" i="16"/>
  <c r="L43" i="16"/>
  <c r="M31" i="16"/>
  <c r="L31" i="16"/>
  <c r="L43" i="15"/>
  <c r="M31" i="15"/>
  <c r="L31" i="15"/>
  <c r="C43" i="13"/>
</calcChain>
</file>

<file path=xl/sharedStrings.xml><?xml version="1.0" encoding="utf-8"?>
<sst xmlns="http://schemas.openxmlformats.org/spreadsheetml/2006/main" count="408" uniqueCount="84">
  <si>
    <t>株式会社プラスミュージック</t>
    <rPh sb="0" eb="4">
      <t>カブシキガイシャ</t>
    </rPh>
    <phoneticPr fontId="1"/>
  </si>
  <si>
    <t>基本給</t>
    <rPh sb="0" eb="3">
      <t>キホンキュウ</t>
    </rPh>
    <phoneticPr fontId="1"/>
  </si>
  <si>
    <t>時間外手当</t>
    <rPh sb="0" eb="3">
      <t>ジカンガイ</t>
    </rPh>
    <rPh sb="3" eb="5">
      <t>テアテ</t>
    </rPh>
    <phoneticPr fontId="1"/>
  </si>
  <si>
    <t>勤怠控除</t>
    <rPh sb="0" eb="2">
      <t>キンタイ</t>
    </rPh>
    <rPh sb="2" eb="4">
      <t>コウジョ</t>
    </rPh>
    <phoneticPr fontId="1"/>
  </si>
  <si>
    <t>課税通勤費</t>
    <rPh sb="0" eb="2">
      <t>カゼイ</t>
    </rPh>
    <rPh sb="2" eb="5">
      <t>ツウキンヒ</t>
    </rPh>
    <phoneticPr fontId="1"/>
  </si>
  <si>
    <t>非課税通勤費</t>
    <rPh sb="0" eb="3">
      <t>ヒカゼイ</t>
    </rPh>
    <rPh sb="3" eb="6">
      <t>ツウキンヒ</t>
    </rPh>
    <phoneticPr fontId="1"/>
  </si>
  <si>
    <t xml:space="preserve"> (課税分合計)</t>
    <rPh sb="2" eb="4">
      <t>カゼイ</t>
    </rPh>
    <rPh sb="4" eb="5">
      <t>ブン</t>
    </rPh>
    <rPh sb="5" eb="7">
      <t>ゴウケイ</t>
    </rPh>
    <phoneticPr fontId="1"/>
  </si>
  <si>
    <t>総支給額</t>
    <rPh sb="0" eb="1">
      <t>ソウ</t>
    </rPh>
    <rPh sb="1" eb="4">
      <t>シキュウガク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</si>
  <si>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</si>
  <si>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</si>
  <si>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</si>
  <si>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社会保険合計</t>
    <rPh sb="0" eb="2">
      <t>シャカイ</t>
    </rPh>
    <rPh sb="2" eb="4">
      <t>ホケン</t>
    </rPh>
    <rPh sb="4" eb="6">
      <t>ゴウケイ</t>
    </rPh>
    <phoneticPr fontId="1"/>
  </si>
  <si>
    <t>課税対象額</t>
    <rPh sb="0" eb="2">
      <t>カゼイ</t>
    </rPh>
    <rPh sb="2" eb="4">
      <t>タイショウ</t>
    </rPh>
    <rPh sb="4" eb="5">
      <t>ガク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</si>
  <si>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</si>
  <si>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</si>
  <si>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総控除額</t>
    <rPh sb="0" eb="1">
      <t>ソウ</t>
    </rPh>
    <rPh sb="1" eb="3">
      <t>コウジョ</t>
    </rPh>
    <rPh sb="3" eb="4">
      <t>ガク</t>
    </rPh>
    <phoneticPr fontId="1"/>
  </si>
  <si>
    <t>差引支給額</t>
    <rPh sb="0" eb="2">
      <t>サシヒキ</t>
    </rPh>
    <rPh sb="2" eb="5">
      <t>シキュウガク</t>
    </rPh>
    <phoneticPr fontId="1"/>
  </si>
  <si>
    <t>賃　金　台　帳</t>
    <rPh sb="0" eb="1">
      <t>チン</t>
    </rPh>
    <rPh sb="2" eb="3">
      <t>カネ</t>
    </rPh>
    <rPh sb="4" eb="5">
      <t>ダイ</t>
    </rPh>
    <rPh sb="6" eb="7">
      <t>トバリ</t>
    </rPh>
    <phoneticPr fontId="1"/>
  </si>
  <si>
    <t>001</t>
    <phoneticPr fontId="1"/>
  </si>
  <si>
    <t>002</t>
  </si>
  <si>
    <t>003</t>
  </si>
  <si>
    <t>稲岡 大治</t>
    <rPh sb="0" eb="2">
      <t>イナオカ</t>
    </rPh>
    <rPh sb="3" eb="5">
      <t>ダイジ</t>
    </rPh>
    <phoneticPr fontId="1"/>
  </si>
  <si>
    <t>尾﨑 江利子</t>
    <rPh sb="0" eb="2">
      <t>オザキ</t>
    </rPh>
    <rPh sb="3" eb="6">
      <t>エリコ</t>
    </rPh>
    <phoneticPr fontId="1"/>
  </si>
  <si>
    <t>徳原 京都</t>
    <rPh sb="0" eb="2">
      <t>トクハラ</t>
    </rPh>
    <rPh sb="3" eb="5">
      <t>キョウト</t>
    </rPh>
    <phoneticPr fontId="1"/>
  </si>
  <si>
    <t>支払日 令和 2年 1月 25日</t>
    <rPh sb="0" eb="3">
      <t>シハライビ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</si>
  <si>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No.</t>
    <phoneticPr fontId="1"/>
  </si>
  <si>
    <t>氏名</t>
    <rPh sb="0" eb="2">
      <t>シメイ</t>
    </rPh>
    <phoneticPr fontId="1"/>
  </si>
  <si>
    <t>令和 2年 1月分 給与</t>
    <rPh sb="0" eb="2">
      <t>レイワ</t>
    </rPh>
    <rPh sb="4" eb="5">
      <t>ネン</t>
    </rPh>
    <rPh sb="7" eb="8">
      <t>ガツ</t>
    </rPh>
    <rPh sb="8" eb="9">
      <t>ブン</t>
    </rPh>
    <rPh sb="10" eb="12">
      <t>キュウヨ</t>
    </rPh>
    <phoneticPr fontId="1"/>
  </si>
  <si>
    <t>(小計)</t>
    <rPh sb="1" eb="3">
      <t>ショウケイ</t>
    </rPh>
    <phoneticPr fontId="1"/>
  </si>
  <si>
    <t>《合計》</t>
    <rPh sb="1" eb="3">
      <t>ゴウケイ</t>
    </rPh>
    <phoneticPr fontId="1"/>
  </si>
  <si>
    <t xml:space="preserve">(所定日数) </t>
    <rPh sb="1" eb="3">
      <t>ショテイ</t>
    </rPh>
    <rPh sb="3" eb="5">
      <t>ニッスウ</t>
    </rPh>
    <phoneticPr fontId="1"/>
  </si>
  <si>
    <t xml:space="preserve">(出勤日数) </t>
    <rPh sb="1" eb="3">
      <t>シュッキン</t>
    </rPh>
    <rPh sb="3" eb="5">
      <t>ニッスウ</t>
    </rPh>
    <phoneticPr fontId="1"/>
  </si>
  <si>
    <t xml:space="preserve">(欠勤日数) </t>
    <rPh sb="1" eb="3">
      <t>ケッキン</t>
    </rPh>
    <rPh sb="3" eb="5">
      <t>ニッスウ</t>
    </rPh>
    <phoneticPr fontId="1"/>
  </si>
  <si>
    <t xml:space="preserve">(有給日数) </t>
    <rPh sb="1" eb="3">
      <t>ユウキュウ</t>
    </rPh>
    <rPh sb="3" eb="5">
      <t>ニッスウ</t>
    </rPh>
    <phoneticPr fontId="1"/>
  </si>
  <si>
    <t>令和 2年 2月分 給与</t>
    <rPh sb="0" eb="2">
      <t>レイワ</t>
    </rPh>
    <rPh sb="4" eb="5">
      <t>ネン</t>
    </rPh>
    <rPh sb="7" eb="8">
      <t>ガツ</t>
    </rPh>
    <rPh sb="8" eb="9">
      <t>ブン</t>
    </rPh>
    <rPh sb="10" eb="12">
      <t>キュウヨ</t>
    </rPh>
    <phoneticPr fontId="1"/>
  </si>
  <si>
    <t>支払日 令和 2年 2月 25日</t>
    <rPh sb="0" eb="3">
      <t>シハライビ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</si>
  <si>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令和 2年 3月分 給与</t>
    <rPh sb="0" eb="2">
      <t>レイワ</t>
    </rPh>
    <rPh sb="4" eb="5">
      <t>ネン</t>
    </rPh>
    <rPh sb="7" eb="8">
      <t>ガツ</t>
    </rPh>
    <rPh sb="8" eb="9">
      <t>ブン</t>
    </rPh>
    <rPh sb="10" eb="12">
      <t>キュウヨ</t>
    </rPh>
    <phoneticPr fontId="1"/>
  </si>
  <si>
    <t>支払日 令和 2年 3月 25日</t>
    <rPh sb="0" eb="3">
      <t>シハライビ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</si>
  <si>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支払日 令和 2年 4月 25日</t>
    <rPh sb="0" eb="3">
      <t>シハライビ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</si>
  <si>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令和 2年 4月分 給与</t>
    <rPh sb="0" eb="2">
      <t>レイワ</t>
    </rPh>
    <rPh sb="4" eb="5">
      <t>ネン</t>
    </rPh>
    <rPh sb="7" eb="8">
      <t>ガツ</t>
    </rPh>
    <rPh sb="8" eb="9">
      <t>ブン</t>
    </rPh>
    <rPh sb="10" eb="12">
      <t>キュウヨ</t>
    </rPh>
    <phoneticPr fontId="1"/>
  </si>
  <si>
    <t>令和 2年 5月分 給与</t>
    <phoneticPr fontId="1"/>
  </si>
  <si>
    <t>支払日 令和 2年 5月 25日</t>
    <phoneticPr fontId="1"/>
  </si>
  <si>
    <t>支払日 令和 2年 6月 25日</t>
    <phoneticPr fontId="1"/>
  </si>
  <si>
    <t>令和 2年 6月分 給与</t>
    <phoneticPr fontId="1"/>
  </si>
  <si>
    <t>支払日 令和 2年 7月 25日</t>
    <phoneticPr fontId="1"/>
  </si>
  <si>
    <t>令和 2年 7月分 給与</t>
    <phoneticPr fontId="1"/>
  </si>
  <si>
    <t>支払日 令和 2年 8月 25日</t>
    <phoneticPr fontId="1"/>
  </si>
  <si>
    <t>令和 2年 8月分 給与</t>
    <phoneticPr fontId="1"/>
  </si>
  <si>
    <t>支払日 令和 2年 9月 25日</t>
    <phoneticPr fontId="1"/>
  </si>
  <si>
    <t>令和 2年 9月分 給与</t>
    <phoneticPr fontId="1"/>
  </si>
  <si>
    <t>支払日 令和 2年 10月 25日</t>
    <phoneticPr fontId="1"/>
  </si>
  <si>
    <t>令和 2年 10月分 給与</t>
    <phoneticPr fontId="1"/>
  </si>
  <si>
    <t>支払日 令和 2年 11月 25日</t>
    <phoneticPr fontId="1"/>
  </si>
  <si>
    <t>令和 2年 11月分 給与</t>
    <phoneticPr fontId="1"/>
  </si>
  <si>
    <t>令和 2年 12月分 給与</t>
    <phoneticPr fontId="1"/>
  </si>
  <si>
    <t>支払日 令和 2年 12月 25日</t>
    <phoneticPr fontId="1"/>
  </si>
  <si>
    <t>賃　金　台　帳</t>
    <phoneticPr fontId="1"/>
  </si>
  <si>
    <t>株式会社プラスミュージック</t>
    <phoneticPr fontId="1"/>
  </si>
  <si>
    <t>(小計)</t>
    <phoneticPr fontId="1"/>
  </si>
  <si>
    <t>《合計》</t>
    <phoneticPr fontId="1"/>
  </si>
  <si>
    <t>氏名</t>
    <phoneticPr fontId="1"/>
  </si>
  <si>
    <t>稲岡 大治</t>
    <phoneticPr fontId="1"/>
  </si>
  <si>
    <t>尾﨑 江利子</t>
    <phoneticPr fontId="1"/>
  </si>
  <si>
    <t>徳原 京都</t>
    <phoneticPr fontId="1"/>
  </si>
  <si>
    <t xml:space="preserve">(所定日数) </t>
    <phoneticPr fontId="1"/>
  </si>
  <si>
    <t xml:space="preserve">(出勤日数) </t>
    <phoneticPr fontId="1"/>
  </si>
  <si>
    <t xml:space="preserve">(欠勤日数) </t>
    <phoneticPr fontId="1"/>
  </si>
  <si>
    <t xml:space="preserve">(有給日数) </t>
    <phoneticPr fontId="1"/>
  </si>
  <si>
    <t>基本給</t>
    <phoneticPr fontId="1"/>
  </si>
  <si>
    <t>時間外手当</t>
    <phoneticPr fontId="1"/>
  </si>
  <si>
    <t>勤怠控除</t>
    <phoneticPr fontId="1"/>
  </si>
  <si>
    <t>課税通勤費</t>
    <phoneticPr fontId="1"/>
  </si>
  <si>
    <t>非課税通勤費</t>
    <phoneticPr fontId="1"/>
  </si>
  <si>
    <t xml:space="preserve"> (課税分合計)</t>
    <phoneticPr fontId="1"/>
  </si>
  <si>
    <t>総支給額</t>
    <phoneticPr fontId="1"/>
  </si>
  <si>
    <t>健康保険</t>
    <phoneticPr fontId="1"/>
  </si>
  <si>
    <t>厚生年金</t>
    <phoneticPr fontId="1"/>
  </si>
  <si>
    <t>雇用保険</t>
    <phoneticPr fontId="1"/>
  </si>
  <si>
    <t>社会保険合計</t>
    <phoneticPr fontId="1"/>
  </si>
  <si>
    <t>課税対象額</t>
    <phoneticPr fontId="1"/>
  </si>
  <si>
    <t>所得税</t>
    <phoneticPr fontId="1"/>
  </si>
  <si>
    <t>住民税</t>
    <phoneticPr fontId="1"/>
  </si>
  <si>
    <t>総控除額</t>
    <phoneticPr fontId="1"/>
  </si>
  <si>
    <t>差引支給額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</si>
</sst>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/>
    <xf numFmtId="177" fontId="3" fillId="0" borderId="0" xfId="0" applyNumberFormat="1" applyFont="1" applyAlignment="1"/>
    <xf numFmtId="177" fontId="3" fillId="0" borderId="1" xfId="0" applyNumberFormat="1" applyFont="1" applyBorder="1" applyAlignment="1"/>
    <xf numFmtId="177" fontId="3" fillId="0" borderId="2" xfId="0" applyNumberFormat="1" applyFont="1" applyBorder="1" applyAlignme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7" fillId="0" borderId="1" xfId="0" applyFont="1" applyBorder="1" applyAlignment="1"/>
    <xf numFmtId="56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3EB0-6952-4A61-B1BC-16C237334135}">
  <dimension ref="A1:M44"/>
  <sheetViews>
    <sheetView tabSelected="1" zoomScaleNormal="100" workbookViewId="0">
      <selection activeCell="H33" sqref="H33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54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55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8329-CB96-4893-8CED-646F264D3D20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53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52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8111-FE7B-4DBD-A94A-29189A837792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51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50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1B80-F8C5-406E-A49E-B6C4BCD670B4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49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48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E882-D99A-45C3-8381-A8539177BC67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47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46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53F1-A362-4E4C-BA0A-DE124C47AEBC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45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44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9743-534A-4CD9-8D5D-64DC328C8EF1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43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42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51C9-3547-4834-8596-B5A797D897E5}">
  <dimension ref="A1:M44"/>
  <sheetViews>
    <sheetView zoomScaleNormal="100" workbookViewId="0">
      <selection sqref="A1:XFD1048576"/>
    </sheetView>
  </sheetViews>
  <sheetFormatPr defaultRowHeight="10.5"/>
  <cols>
    <col min="1" max="1" width="4.5" style="13" customWidth="1"/>
    <col min="2" max="2" width="6.125" style="13" customWidth="1"/>
    <col min="3" max="13" width="9.5" style="13" customWidth="1"/>
    <col min="14" max="16384" width="9" style="13"/>
  </cols>
  <sheetData>
    <row r="1" spans="1:13" ht="18.75">
      <c r="A1" s="20" t="s">
        <v>40</v>
      </c>
      <c r="B1" s="16"/>
      <c r="C1" s="16"/>
      <c r="D1" s="16"/>
      <c r="E1" s="16"/>
      <c r="F1" s="27" t="s">
        <v>56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57</v>
      </c>
      <c r="B3" s="7"/>
      <c r="C3" s="7"/>
      <c r="D3" s="7"/>
      <c r="E3" s="8"/>
      <c r="F3" s="29" t="s">
        <v>41</v>
      </c>
      <c r="G3" s="29"/>
      <c r="H3" s="29"/>
      <c r="I3" s="29"/>
      <c r="J3" s="8"/>
      <c r="K3" s="8"/>
      <c r="L3" s="8"/>
      <c r="M3" s="8"/>
    </row>
    <row r="4" spans="1:13" s="12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58</v>
      </c>
      <c r="M4" s="21" t="s">
        <v>59</v>
      </c>
    </row>
    <row r="5" spans="1:13" s="19" customFormat="1" ht="11.25">
      <c r="A5" s="17" t="s">
        <v>60</v>
      </c>
      <c r="B5" s="17"/>
      <c r="C5" s="18" t="s">
        <v>61</v>
      </c>
      <c r="D5" s="18" t="s">
        <v>62</v>
      </c>
      <c r="E5" s="18" t="s">
        <v>63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64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65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66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67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25" t="s">
        <v>68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69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70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71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72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73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74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75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76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77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78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79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80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81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82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83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C94D-72F8-4F44-84F4-EBD35EB7CC99}">
  <dimension ref="A1:M44"/>
  <sheetViews>
    <sheetView zoomScaleNormal="100" workbookViewId="0">
      <selection sqref="A1:XFD1048576"/>
    </sheetView>
  </sheetViews>
  <sheetFormatPr defaultRowHeight="10.5"/>
  <cols>
    <col min="1" max="1" width="4.5" style="9" customWidth="1"/>
    <col min="2" max="2" width="6.125" style="9" customWidth="1"/>
    <col min="3" max="13" width="9.5" style="9" customWidth="1"/>
    <col min="14" max="16384" width="9" style="9"/>
  </cols>
  <sheetData>
    <row r="1" spans="1:13" ht="18.75">
      <c r="A1" s="20" t="s">
        <v>39</v>
      </c>
      <c r="B1" s="16"/>
      <c r="C1" s="16"/>
      <c r="D1" s="16"/>
      <c r="E1" s="16"/>
      <c r="F1" s="27" t="s">
        <v>17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0</v>
      </c>
      <c r="B3" s="7"/>
      <c r="C3" s="7"/>
      <c r="D3" s="7"/>
      <c r="E3" s="8"/>
      <c r="F3" s="29" t="s">
        <v>38</v>
      </c>
      <c r="G3" s="29"/>
      <c r="H3" s="29"/>
      <c r="I3" s="29"/>
      <c r="J3" s="8"/>
      <c r="K3" s="8"/>
      <c r="L3" s="8"/>
      <c r="M3" s="8"/>
    </row>
    <row r="4" spans="1:13" s="11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28</v>
      </c>
      <c r="M4" s="21" t="s">
        <v>29</v>
      </c>
    </row>
    <row r="5" spans="1:13" s="19" customFormat="1" ht="11.25">
      <c r="A5" s="17" t="s">
        <v>26</v>
      </c>
      <c r="B5" s="17"/>
      <c r="C5" s="18" t="s">
        <v>21</v>
      </c>
      <c r="D5" s="18" t="s">
        <v>22</v>
      </c>
      <c r="E5" s="18" t="s">
        <v>23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30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31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32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33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25" t="s">
        <v>1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2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3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4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5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6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8</v>
      </c>
      <c r="B27" s="25"/>
      <c r="C27" s="3">
        <v>18015</v>
      </c>
      <c r="D27" s="3">
        <v>15613</v>
      </c>
      <c r="E27" s="3">
        <v>13286</v>
      </c>
      <c r="F27" s="3"/>
      <c r="G27" s="3"/>
      <c r="H27" s="3"/>
      <c r="I27" s="3"/>
      <c r="J27" s="3"/>
      <c r="K27" s="3"/>
      <c r="L27" s="3">
        <f t="shared" si="1"/>
        <v>46914</v>
      </c>
      <c r="M27" s="3">
        <f t="shared" si="2"/>
        <v>46914</v>
      </c>
    </row>
    <row r="28" spans="1:13">
      <c r="A28" s="24" t="s">
        <v>9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10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11</v>
      </c>
      <c r="B30" s="22"/>
      <c r="C30" s="4">
        <f t="shared" ref="C30:D30" si="4">SUM(C27:C29)</f>
        <v>45465</v>
      </c>
      <c r="D30" s="4">
        <f t="shared" si="4"/>
        <v>40153</v>
      </c>
      <c r="E30" s="4">
        <f t="shared" ref="E30" si="5">SUM(E27:E29)</f>
        <v>37826</v>
      </c>
      <c r="F30" s="4"/>
      <c r="G30" s="4"/>
      <c r="H30" s="4"/>
      <c r="I30" s="4"/>
      <c r="J30" s="4"/>
      <c r="K30" s="4"/>
      <c r="L30" s="4">
        <f t="shared" si="1"/>
        <v>123444</v>
      </c>
      <c r="M30" s="4">
        <f t="shared" si="2"/>
        <v>123444</v>
      </c>
    </row>
    <row r="31" spans="1:13">
      <c r="A31" s="25" t="s">
        <v>12</v>
      </c>
      <c r="B31" s="25"/>
      <c r="C31" s="3">
        <f>C26-C30</f>
        <v>254535</v>
      </c>
      <c r="D31" s="3">
        <f t="shared" ref="D31:E31" si="6">D26-D30</f>
        <v>209847</v>
      </c>
      <c r="E31" s="3">
        <f t="shared" si="6"/>
        <v>212174</v>
      </c>
      <c r="F31" s="3"/>
      <c r="G31" s="3"/>
      <c r="H31" s="3"/>
      <c r="I31" s="3"/>
      <c r="J31" s="3"/>
      <c r="K31" s="3"/>
      <c r="L31" s="3">
        <f t="shared" si="1"/>
        <v>676556</v>
      </c>
      <c r="M31" s="3">
        <f t="shared" si="2"/>
        <v>676556</v>
      </c>
    </row>
    <row r="32" spans="1:13">
      <c r="A32" s="24" t="s">
        <v>13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14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15</v>
      </c>
      <c r="B41" s="23"/>
      <c r="C41" s="4">
        <f>C30+C32</f>
        <v>52215</v>
      </c>
      <c r="D41" s="4">
        <f t="shared" ref="D41:E41" si="7">D30+D32</f>
        <v>45283</v>
      </c>
      <c r="E41" s="4">
        <f t="shared" si="7"/>
        <v>43026</v>
      </c>
      <c r="F41" s="4"/>
      <c r="G41" s="4"/>
      <c r="H41" s="4"/>
      <c r="I41" s="4"/>
      <c r="J41" s="4"/>
      <c r="K41" s="4"/>
      <c r="L41" s="4">
        <f>SUM(C41:E41)</f>
        <v>140524</v>
      </c>
      <c r="M41" s="4">
        <f>SUM(C41:E41)</f>
        <v>140524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16</v>
      </c>
      <c r="B43" s="23"/>
      <c r="C43" s="4">
        <f>C26-C41</f>
        <v>247785</v>
      </c>
      <c r="D43" s="4">
        <f t="shared" ref="D43:E43" si="8">D26-D41</f>
        <v>204717</v>
      </c>
      <c r="E43" s="4">
        <f t="shared" si="8"/>
        <v>206974</v>
      </c>
      <c r="F43" s="4"/>
      <c r="G43" s="4"/>
      <c r="H43" s="4"/>
      <c r="I43" s="4"/>
      <c r="J43" s="4"/>
      <c r="K43" s="4"/>
      <c r="L43" s="4">
        <f>SUM(C43:E43)</f>
        <v>659476</v>
      </c>
      <c r="M43" s="4">
        <f>SUM(C43:E43)</f>
        <v>659476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1E7C-4C2C-46F8-B0C2-3CC51B10C1B1}">
  <dimension ref="A1:M44"/>
  <sheetViews>
    <sheetView zoomScaleNormal="100" workbookViewId="0">
      <selection activeCell="F3" sqref="F3:I3"/>
    </sheetView>
  </sheetViews>
  <sheetFormatPr defaultRowHeight="10.5"/>
  <cols>
    <col min="1" max="1" width="4.5" style="9" customWidth="1"/>
    <col min="2" max="2" width="6.125" style="9" customWidth="1"/>
    <col min="3" max="13" width="9.5" style="9" customWidth="1"/>
    <col min="14" max="16384" width="9" style="9"/>
  </cols>
  <sheetData>
    <row r="1" spans="1:13" ht="18.75">
      <c r="A1" s="20" t="s">
        <v>36</v>
      </c>
      <c r="B1" s="16"/>
      <c r="C1" s="16"/>
      <c r="D1" s="16"/>
      <c r="E1" s="16"/>
      <c r="F1" s="27" t="s">
        <v>17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0</v>
      </c>
      <c r="B3" s="7"/>
      <c r="C3" s="7"/>
      <c r="D3" s="7"/>
      <c r="E3" s="8"/>
      <c r="F3" s="29" t="s">
        <v>37</v>
      </c>
      <c r="G3" s="29"/>
      <c r="H3" s="29"/>
      <c r="I3" s="29"/>
      <c r="J3" s="8"/>
      <c r="K3" s="8"/>
      <c r="L3" s="8"/>
      <c r="M3" s="8"/>
    </row>
    <row r="4" spans="1:13" s="11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28</v>
      </c>
      <c r="M4" s="21" t="s">
        <v>29</v>
      </c>
    </row>
    <row r="5" spans="1:13" s="19" customFormat="1" ht="11.25">
      <c r="A5" s="17" t="s">
        <v>26</v>
      </c>
      <c r="B5" s="17"/>
      <c r="C5" s="18" t="s">
        <v>21</v>
      </c>
      <c r="D5" s="18" t="s">
        <v>22</v>
      </c>
      <c r="E5" s="18" t="s">
        <v>23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30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31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32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33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25" t="s">
        <v>1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2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3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4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5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6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8</v>
      </c>
      <c r="B27" s="25"/>
      <c r="C27" s="3">
        <v>17880</v>
      </c>
      <c r="D27" s="3">
        <v>15496</v>
      </c>
      <c r="E27" s="3">
        <v>13247</v>
      </c>
      <c r="F27" s="3"/>
      <c r="G27" s="3"/>
      <c r="H27" s="3"/>
      <c r="I27" s="3"/>
      <c r="J27" s="3"/>
      <c r="K27" s="3"/>
      <c r="L27" s="3">
        <f t="shared" si="1"/>
        <v>46623</v>
      </c>
      <c r="M27" s="3">
        <f t="shared" si="2"/>
        <v>46623</v>
      </c>
    </row>
    <row r="28" spans="1:13">
      <c r="A28" s="24" t="s">
        <v>9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10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11</v>
      </c>
      <c r="B30" s="22"/>
      <c r="C30" s="4">
        <f t="shared" ref="C30:D30" si="4">SUM(C27:C29)</f>
        <v>45330</v>
      </c>
      <c r="D30" s="4">
        <f t="shared" si="4"/>
        <v>40036</v>
      </c>
      <c r="E30" s="4">
        <f t="shared" ref="E30" si="5">SUM(E27:E29)</f>
        <v>37787</v>
      </c>
      <c r="F30" s="4"/>
      <c r="G30" s="4"/>
      <c r="H30" s="4"/>
      <c r="I30" s="4"/>
      <c r="J30" s="4"/>
      <c r="K30" s="4"/>
      <c r="L30" s="4">
        <f t="shared" si="1"/>
        <v>123153</v>
      </c>
      <c r="M30" s="4">
        <f t="shared" si="2"/>
        <v>123153</v>
      </c>
    </row>
    <row r="31" spans="1:13">
      <c r="A31" s="25" t="s">
        <v>12</v>
      </c>
      <c r="B31" s="25"/>
      <c r="C31" s="3">
        <f>C26-C30</f>
        <v>254670</v>
      </c>
      <c r="D31" s="3">
        <f t="shared" ref="D31:E31" si="6">D26-D30</f>
        <v>209964</v>
      </c>
      <c r="E31" s="3">
        <f t="shared" si="6"/>
        <v>212213</v>
      </c>
      <c r="F31" s="3"/>
      <c r="G31" s="3"/>
      <c r="H31" s="3"/>
      <c r="I31" s="3"/>
      <c r="J31" s="3"/>
      <c r="K31" s="3"/>
      <c r="L31" s="3">
        <f t="shared" si="1"/>
        <v>676847</v>
      </c>
      <c r="M31" s="3">
        <f t="shared" si="2"/>
        <v>676847</v>
      </c>
    </row>
    <row r="32" spans="1:13">
      <c r="A32" s="24" t="s">
        <v>13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14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15</v>
      </c>
      <c r="B41" s="23"/>
      <c r="C41" s="4">
        <f>C30+C32</f>
        <v>52080</v>
      </c>
      <c r="D41" s="4">
        <f t="shared" ref="D41:E41" si="7">D30+D32</f>
        <v>45166</v>
      </c>
      <c r="E41" s="4">
        <f t="shared" si="7"/>
        <v>42987</v>
      </c>
      <c r="F41" s="4"/>
      <c r="G41" s="4"/>
      <c r="H41" s="4"/>
      <c r="I41" s="4"/>
      <c r="J41" s="4"/>
      <c r="K41" s="4"/>
      <c r="L41" s="4">
        <f>SUM(C41:E41)</f>
        <v>140233</v>
      </c>
      <c r="M41" s="4">
        <f>SUM(C41:E41)</f>
        <v>140233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16</v>
      </c>
      <c r="B43" s="23"/>
      <c r="C43" s="4">
        <f>C26-C41</f>
        <v>247920</v>
      </c>
      <c r="D43" s="4">
        <f t="shared" ref="D43:E43" si="8">D26-D41</f>
        <v>204834</v>
      </c>
      <c r="E43" s="4">
        <f t="shared" si="8"/>
        <v>207013</v>
      </c>
      <c r="F43" s="4"/>
      <c r="G43" s="4"/>
      <c r="H43" s="4"/>
      <c r="I43" s="4"/>
      <c r="J43" s="4"/>
      <c r="K43" s="4"/>
      <c r="L43" s="4">
        <f>SUM(C43:E43)</f>
        <v>659767</v>
      </c>
      <c r="M43" s="4">
        <f>SUM(C43:E43)</f>
        <v>659767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C73D-D369-4D46-87E4-DD62BA4E616C}">
  <dimension ref="A1:M44"/>
  <sheetViews>
    <sheetView zoomScaleNormal="100" workbookViewId="0">
      <selection activeCell="F3" sqref="F3:I3"/>
    </sheetView>
  </sheetViews>
  <sheetFormatPr defaultRowHeight="10.5"/>
  <cols>
    <col min="1" max="1" width="4.5" style="9" customWidth="1"/>
    <col min="2" max="2" width="6.125" style="9" customWidth="1"/>
    <col min="3" max="13" width="9.5" style="9" customWidth="1"/>
    <col min="14" max="16384" width="9" style="9"/>
  </cols>
  <sheetData>
    <row r="1" spans="1:13" ht="18.75">
      <c r="A1" s="20" t="s">
        <v>34</v>
      </c>
      <c r="B1" s="16"/>
      <c r="C1" s="16"/>
      <c r="D1" s="16"/>
      <c r="E1" s="16"/>
      <c r="F1" s="27" t="s">
        <v>17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0</v>
      </c>
      <c r="B3" s="7"/>
      <c r="C3" s="7"/>
      <c r="D3" s="7"/>
      <c r="E3" s="8"/>
      <c r="F3" s="29" t="s">
        <v>35</v>
      </c>
      <c r="G3" s="29"/>
      <c r="H3" s="29"/>
      <c r="I3" s="29"/>
      <c r="J3" s="8"/>
      <c r="K3" s="8"/>
      <c r="L3" s="8"/>
      <c r="M3" s="8"/>
    </row>
    <row r="4" spans="1:13" s="11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28</v>
      </c>
      <c r="M4" s="21" t="s">
        <v>29</v>
      </c>
    </row>
    <row r="5" spans="1:13" s="19" customFormat="1" ht="11.25">
      <c r="A5" s="17" t="s">
        <v>26</v>
      </c>
      <c r="B5" s="17"/>
      <c r="C5" s="18" t="s">
        <v>21</v>
      </c>
      <c r="D5" s="18" t="s">
        <v>22</v>
      </c>
      <c r="E5" s="18" t="s">
        <v>23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30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31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32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33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25" t="s">
        <v>1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2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3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4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5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6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8</v>
      </c>
      <c r="B27" s="25"/>
      <c r="C27" s="3">
        <v>17880</v>
      </c>
      <c r="D27" s="3">
        <v>15496</v>
      </c>
      <c r="E27" s="3">
        <v>13247</v>
      </c>
      <c r="F27" s="3"/>
      <c r="G27" s="3"/>
      <c r="H27" s="3"/>
      <c r="I27" s="3"/>
      <c r="J27" s="3"/>
      <c r="K27" s="3"/>
      <c r="L27" s="3">
        <f t="shared" si="1"/>
        <v>46623</v>
      </c>
      <c r="M27" s="3">
        <f t="shared" si="2"/>
        <v>46623</v>
      </c>
    </row>
    <row r="28" spans="1:13">
      <c r="A28" s="24" t="s">
        <v>9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10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11</v>
      </c>
      <c r="B30" s="22"/>
      <c r="C30" s="4">
        <f t="shared" ref="C30:D30" si="4">SUM(C27:C29)</f>
        <v>45330</v>
      </c>
      <c r="D30" s="4">
        <f t="shared" si="4"/>
        <v>40036</v>
      </c>
      <c r="E30" s="4">
        <f t="shared" ref="E30" si="5">SUM(E27:E29)</f>
        <v>37787</v>
      </c>
      <c r="F30" s="4"/>
      <c r="G30" s="4"/>
      <c r="H30" s="4"/>
      <c r="I30" s="4"/>
      <c r="J30" s="4"/>
      <c r="K30" s="4"/>
      <c r="L30" s="4">
        <f t="shared" si="1"/>
        <v>123153</v>
      </c>
      <c r="M30" s="4">
        <f t="shared" si="2"/>
        <v>123153</v>
      </c>
    </row>
    <row r="31" spans="1:13">
      <c r="A31" s="25" t="s">
        <v>12</v>
      </c>
      <c r="B31" s="25"/>
      <c r="C31" s="3">
        <f>C26-C30</f>
        <v>254670</v>
      </c>
      <c r="D31" s="3">
        <f t="shared" ref="D31:E31" si="6">D26-D30</f>
        <v>209964</v>
      </c>
      <c r="E31" s="3">
        <f t="shared" si="6"/>
        <v>212213</v>
      </c>
      <c r="F31" s="3"/>
      <c r="G31" s="3"/>
      <c r="H31" s="3"/>
      <c r="I31" s="3"/>
      <c r="J31" s="3"/>
      <c r="K31" s="3"/>
      <c r="L31" s="3">
        <f t="shared" si="1"/>
        <v>676847</v>
      </c>
      <c r="M31" s="3">
        <f t="shared" si="2"/>
        <v>676847</v>
      </c>
    </row>
    <row r="32" spans="1:13">
      <c r="A32" s="24" t="s">
        <v>13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14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15</v>
      </c>
      <c r="B41" s="23"/>
      <c r="C41" s="4">
        <f>C30+C32</f>
        <v>52080</v>
      </c>
      <c r="D41" s="4">
        <f t="shared" ref="D41:E41" si="7">D30+D32</f>
        <v>45166</v>
      </c>
      <c r="E41" s="4">
        <f t="shared" si="7"/>
        <v>42987</v>
      </c>
      <c r="F41" s="4"/>
      <c r="G41" s="4"/>
      <c r="H41" s="4"/>
      <c r="I41" s="4"/>
      <c r="J41" s="4"/>
      <c r="K41" s="4"/>
      <c r="L41" s="4">
        <f>SUM(C41:E41)</f>
        <v>140233</v>
      </c>
      <c r="M41" s="4">
        <f>SUM(C41:E41)</f>
        <v>140233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16</v>
      </c>
      <c r="B43" s="23"/>
      <c r="C43" s="4">
        <f>C26-C41</f>
        <v>247920</v>
      </c>
      <c r="D43" s="4">
        <f t="shared" ref="D43:E43" si="8">D26-D41</f>
        <v>204834</v>
      </c>
      <c r="E43" s="4">
        <f t="shared" si="8"/>
        <v>207013</v>
      </c>
      <c r="F43" s="4"/>
      <c r="G43" s="4"/>
      <c r="H43" s="4"/>
      <c r="I43" s="4"/>
      <c r="J43" s="4"/>
      <c r="K43" s="4"/>
      <c r="L43" s="4">
        <f>SUM(C43:E43)</f>
        <v>659767</v>
      </c>
      <c r="M43" s="4">
        <f>SUM(C43:E43)</f>
        <v>659767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1:B21"/>
    <mergeCell ref="F1:I1"/>
    <mergeCell ref="A2:M2"/>
    <mergeCell ref="F3:I3"/>
    <mergeCell ref="A4:B4"/>
    <mergeCell ref="A6:B6"/>
    <mergeCell ref="A7:B7"/>
    <mergeCell ref="A8:B8"/>
    <mergeCell ref="A9:B9"/>
    <mergeCell ref="A11:B11"/>
    <mergeCell ref="A12:B12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B7EA-922B-4483-BF62-B7A389B9730F}">
  <dimension ref="A1:M44"/>
  <sheetViews>
    <sheetView topLeftCell="A10" zoomScaleNormal="100" workbookViewId="0">
      <selection activeCell="C25" sqref="C25:C32"/>
    </sheetView>
  </sheetViews>
  <sheetFormatPr defaultRowHeight="10.5"/>
  <cols>
    <col min="1" max="1" width="4.5" style="9" customWidth="1"/>
    <col min="2" max="2" width="6.125" style="9" customWidth="1"/>
    <col min="3" max="13" width="9.5" style="9" customWidth="1"/>
    <col min="14" max="16384" width="9" style="9"/>
  </cols>
  <sheetData>
    <row r="1" spans="1:13" ht="18.75">
      <c r="A1" s="20" t="s">
        <v>27</v>
      </c>
      <c r="B1" s="16"/>
      <c r="C1" s="16"/>
      <c r="D1" s="16"/>
      <c r="E1" s="16"/>
      <c r="F1" s="27" t="s">
        <v>17</v>
      </c>
      <c r="G1" s="27"/>
      <c r="H1" s="27"/>
      <c r="I1" s="27"/>
      <c r="J1" s="16"/>
      <c r="K1" s="16"/>
      <c r="L1" s="16"/>
      <c r="M1" s="1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6" customFormat="1" ht="13.5">
      <c r="A3" s="7" t="s">
        <v>0</v>
      </c>
      <c r="B3" s="7"/>
      <c r="C3" s="7"/>
      <c r="D3" s="7"/>
      <c r="E3" s="8"/>
      <c r="F3" s="29" t="s">
        <v>24</v>
      </c>
      <c r="G3" s="29"/>
      <c r="H3" s="29"/>
      <c r="I3" s="29"/>
      <c r="J3" s="8"/>
      <c r="K3" s="8"/>
      <c r="L3" s="8"/>
      <c r="M3" s="8"/>
    </row>
    <row r="4" spans="1:13" s="11" customFormat="1">
      <c r="A4" s="25" t="s">
        <v>25</v>
      </c>
      <c r="B4" s="25"/>
      <c r="C4" s="15" t="s">
        <v>18</v>
      </c>
      <c r="D4" s="15" t="s">
        <v>19</v>
      </c>
      <c r="E4" s="15" t="s">
        <v>20</v>
      </c>
      <c r="L4" s="21" t="s">
        <v>28</v>
      </c>
      <c r="M4" s="21" t="s">
        <v>29</v>
      </c>
    </row>
    <row r="5" spans="1:13" s="19" customFormat="1" ht="11.25">
      <c r="A5" s="17" t="s">
        <v>26</v>
      </c>
      <c r="B5" s="17"/>
      <c r="C5" s="18" t="s">
        <v>21</v>
      </c>
      <c r="D5" s="18" t="s">
        <v>22</v>
      </c>
      <c r="E5" s="18" t="s">
        <v>23</v>
      </c>
      <c r="F5" s="18"/>
      <c r="G5" s="18"/>
      <c r="H5" s="18"/>
      <c r="I5" s="18"/>
      <c r="J5" s="18"/>
      <c r="K5" s="18"/>
      <c r="L5" s="18"/>
      <c r="M5" s="18"/>
    </row>
    <row r="6" spans="1:13">
      <c r="A6" s="30" t="s">
        <v>30</v>
      </c>
      <c r="B6" s="30"/>
      <c r="C6" s="1"/>
      <c r="D6" s="1"/>
      <c r="E6" s="1"/>
      <c r="F6" s="1"/>
      <c r="G6" s="2"/>
      <c r="H6" s="2"/>
      <c r="I6" s="2"/>
      <c r="J6" s="2"/>
      <c r="K6" s="2"/>
      <c r="L6" s="2"/>
      <c r="M6" s="2"/>
    </row>
    <row r="7" spans="1:13">
      <c r="A7" s="26" t="s">
        <v>31</v>
      </c>
      <c r="B7" s="26"/>
      <c r="C7" s="1"/>
      <c r="D7" s="1"/>
      <c r="E7" s="1"/>
      <c r="F7" s="1"/>
      <c r="G7" s="2"/>
      <c r="H7" s="2"/>
      <c r="I7" s="2"/>
      <c r="J7" s="2"/>
      <c r="K7" s="2"/>
      <c r="L7" s="2"/>
      <c r="M7" s="2"/>
    </row>
    <row r="8" spans="1:13">
      <c r="A8" s="26" t="s">
        <v>32</v>
      </c>
      <c r="B8" s="26"/>
      <c r="C8" s="1"/>
      <c r="D8" s="1"/>
      <c r="E8" s="1"/>
      <c r="F8" s="1"/>
      <c r="G8" s="2"/>
      <c r="H8" s="2"/>
      <c r="I8" s="2"/>
      <c r="J8" s="2"/>
      <c r="K8" s="2"/>
      <c r="L8" s="2"/>
      <c r="M8" s="2"/>
    </row>
    <row r="9" spans="1:13">
      <c r="A9" s="26" t="s">
        <v>33</v>
      </c>
      <c r="B9" s="26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25" t="s">
        <v>1</v>
      </c>
      <c r="B11" s="25"/>
      <c r="C11" s="3">
        <v>300000</v>
      </c>
      <c r="D11" s="3">
        <v>250000</v>
      </c>
      <c r="E11" s="3">
        <v>250000</v>
      </c>
      <c r="F11" s="3"/>
      <c r="L11" s="3">
        <f>SUM(C11:E11)</f>
        <v>800000</v>
      </c>
      <c r="M11" s="3">
        <f>SUM(C11:E11)</f>
        <v>800000</v>
      </c>
    </row>
    <row r="12" spans="1:13">
      <c r="A12" s="24"/>
      <c r="B12" s="24"/>
      <c r="C12" s="3"/>
      <c r="D12" s="3"/>
      <c r="E12" s="3"/>
      <c r="F12" s="3"/>
    </row>
    <row r="20" spans="1:13">
      <c r="A20" s="24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24" t="s">
        <v>2</v>
      </c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4" t="s">
        <v>3</v>
      </c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24" t="s">
        <v>4</v>
      </c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2" t="s">
        <v>5</v>
      </c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23" t="s">
        <v>6</v>
      </c>
      <c r="B25" s="23"/>
      <c r="C25" s="5">
        <f>SUM(C11:C24)-C22-C24</f>
        <v>300000</v>
      </c>
      <c r="D25" s="5">
        <f t="shared" ref="D25:E25" si="0">SUM(D11:D24)-D22-D24</f>
        <v>250000</v>
      </c>
      <c r="E25" s="5">
        <f t="shared" si="0"/>
        <v>250000</v>
      </c>
      <c r="F25" s="5"/>
      <c r="G25" s="5"/>
      <c r="H25" s="5"/>
      <c r="I25" s="5"/>
      <c r="J25" s="5"/>
      <c r="K25" s="5"/>
      <c r="L25" s="5">
        <f t="shared" ref="L25:L32" si="1">SUM(C25:E25)</f>
        <v>800000</v>
      </c>
      <c r="M25" s="5">
        <f t="shared" ref="M25:M32" si="2">SUM(C25:E25)</f>
        <v>800000</v>
      </c>
    </row>
    <row r="26" spans="1:13">
      <c r="A26" s="23" t="s">
        <v>7</v>
      </c>
      <c r="B26" s="23"/>
      <c r="C26" s="5">
        <f>SUM(C11:C24)</f>
        <v>300000</v>
      </c>
      <c r="D26" s="5">
        <f t="shared" ref="D26:E26" si="3">SUM(D11:D24)</f>
        <v>250000</v>
      </c>
      <c r="E26" s="5">
        <f t="shared" si="3"/>
        <v>250000</v>
      </c>
      <c r="F26" s="5"/>
      <c r="G26" s="5"/>
      <c r="H26" s="5"/>
      <c r="I26" s="5"/>
      <c r="J26" s="5"/>
      <c r="K26" s="5"/>
      <c r="L26" s="5">
        <f t="shared" si="1"/>
        <v>800000</v>
      </c>
      <c r="M26" s="5">
        <f t="shared" si="2"/>
        <v>800000</v>
      </c>
    </row>
    <row r="27" spans="1:13">
      <c r="A27" s="25" t="s">
        <v>8</v>
      </c>
      <c r="B27" s="25"/>
      <c r="C27" s="3">
        <v>17880</v>
      </c>
      <c r="D27" s="3">
        <v>15496</v>
      </c>
      <c r="E27" s="3">
        <v>13247</v>
      </c>
      <c r="F27" s="3"/>
      <c r="G27" s="3"/>
      <c r="H27" s="3"/>
      <c r="I27" s="3"/>
      <c r="J27" s="3"/>
      <c r="K27" s="3"/>
      <c r="L27" s="3">
        <f t="shared" si="1"/>
        <v>46623</v>
      </c>
      <c r="M27" s="3">
        <f t="shared" si="2"/>
        <v>46623</v>
      </c>
    </row>
    <row r="28" spans="1:13">
      <c r="A28" s="24" t="s">
        <v>9</v>
      </c>
      <c r="B28" s="24"/>
      <c r="C28" s="3">
        <v>27450</v>
      </c>
      <c r="D28" s="3">
        <v>23790</v>
      </c>
      <c r="E28" s="3">
        <v>23790</v>
      </c>
      <c r="F28" s="3"/>
      <c r="G28" s="3"/>
      <c r="H28" s="3"/>
      <c r="I28" s="3"/>
      <c r="J28" s="3"/>
      <c r="K28" s="3"/>
      <c r="L28" s="3">
        <f t="shared" si="1"/>
        <v>75030</v>
      </c>
      <c r="M28" s="3">
        <f t="shared" si="2"/>
        <v>75030</v>
      </c>
    </row>
    <row r="29" spans="1:13">
      <c r="A29" s="24" t="s">
        <v>10</v>
      </c>
      <c r="B29" s="24"/>
      <c r="C29" s="3">
        <v>0</v>
      </c>
      <c r="D29" s="3">
        <v>750</v>
      </c>
      <c r="E29" s="3">
        <v>750</v>
      </c>
      <c r="F29" s="3"/>
      <c r="G29" s="3"/>
      <c r="H29" s="3"/>
      <c r="I29" s="3"/>
      <c r="J29" s="3"/>
      <c r="K29" s="3"/>
      <c r="L29" s="3">
        <f t="shared" si="1"/>
        <v>1500</v>
      </c>
      <c r="M29" s="3">
        <f t="shared" si="2"/>
        <v>1500</v>
      </c>
    </row>
    <row r="30" spans="1:13">
      <c r="A30" s="22" t="s">
        <v>11</v>
      </c>
      <c r="B30" s="22"/>
      <c r="C30" s="4">
        <f t="shared" ref="C30:D30" si="4">SUM(C27:C29)</f>
        <v>45330</v>
      </c>
      <c r="D30" s="4">
        <f t="shared" si="4"/>
        <v>40036</v>
      </c>
      <c r="E30" s="4">
        <f t="shared" ref="E30" si="5">SUM(E27:E29)</f>
        <v>37787</v>
      </c>
      <c r="F30" s="4"/>
      <c r="G30" s="4"/>
      <c r="H30" s="4"/>
      <c r="I30" s="4"/>
      <c r="J30" s="4"/>
      <c r="K30" s="4"/>
      <c r="L30" s="4">
        <f t="shared" si="1"/>
        <v>123153</v>
      </c>
      <c r="M30" s="4">
        <f t="shared" si="2"/>
        <v>123153</v>
      </c>
    </row>
    <row r="31" spans="1:13">
      <c r="A31" s="25" t="s">
        <v>12</v>
      </c>
      <c r="B31" s="25"/>
      <c r="C31" s="3">
        <f>C26-C30</f>
        <v>254670</v>
      </c>
      <c r="D31" s="3">
        <f t="shared" ref="D31:E31" si="6">D26-D30</f>
        <v>209964</v>
      </c>
      <c r="E31" s="3">
        <f t="shared" si="6"/>
        <v>212213</v>
      </c>
      <c r="F31" s="3"/>
      <c r="G31" s="3"/>
      <c r="H31" s="3"/>
      <c r="I31" s="3"/>
      <c r="J31" s="3"/>
      <c r="K31" s="3"/>
      <c r="L31" s="3">
        <f t="shared" si="1"/>
        <v>676847</v>
      </c>
      <c r="M31" s="3">
        <f t="shared" si="2"/>
        <v>676847</v>
      </c>
    </row>
    <row r="32" spans="1:13">
      <c r="A32" s="24" t="s">
        <v>13</v>
      </c>
      <c r="B32" s="24"/>
      <c r="C32" s="3">
        <v>6750</v>
      </c>
      <c r="D32" s="3">
        <v>5130</v>
      </c>
      <c r="E32" s="3">
        <v>5200</v>
      </c>
      <c r="F32" s="3"/>
      <c r="G32" s="3"/>
      <c r="H32" s="3"/>
      <c r="I32" s="3"/>
      <c r="J32" s="3"/>
      <c r="K32" s="3"/>
      <c r="L32" s="3">
        <f t="shared" si="1"/>
        <v>17080</v>
      </c>
      <c r="M32" s="3">
        <f t="shared" si="2"/>
        <v>17080</v>
      </c>
    </row>
    <row r="33" spans="1:13">
      <c r="A33" s="24" t="s">
        <v>14</v>
      </c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4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24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24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24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24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23" t="s">
        <v>15</v>
      </c>
      <c r="B41" s="23"/>
      <c r="C41" s="4">
        <f>C30+C32</f>
        <v>52080</v>
      </c>
      <c r="D41" s="4">
        <f t="shared" ref="D41:E41" si="7">D30+D32</f>
        <v>45166</v>
      </c>
      <c r="E41" s="4">
        <f t="shared" si="7"/>
        <v>42987</v>
      </c>
      <c r="F41" s="4"/>
      <c r="G41" s="4"/>
      <c r="H41" s="4"/>
      <c r="I41" s="4"/>
      <c r="J41" s="4"/>
      <c r="K41" s="4"/>
      <c r="L41" s="4">
        <f>SUM(C41:E41)</f>
        <v>140233</v>
      </c>
      <c r="M41" s="4">
        <f>SUM(C41:E41)</f>
        <v>140233</v>
      </c>
    </row>
    <row r="42" spans="1:13">
      <c r="A42" s="23"/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23" t="s">
        <v>16</v>
      </c>
      <c r="B43" s="23"/>
      <c r="C43" s="4">
        <f>C26-C41</f>
        <v>247920</v>
      </c>
      <c r="D43" s="4">
        <f t="shared" ref="D43:E43" si="8">D26-D41</f>
        <v>204834</v>
      </c>
      <c r="E43" s="4">
        <f t="shared" si="8"/>
        <v>207013</v>
      </c>
      <c r="F43" s="4"/>
      <c r="G43" s="4"/>
      <c r="H43" s="4"/>
      <c r="I43" s="4"/>
      <c r="J43" s="4"/>
      <c r="K43" s="4"/>
      <c r="L43" s="4">
        <f>SUM(C43:E43)</f>
        <v>659767</v>
      </c>
      <c r="M43" s="4">
        <f>SUM(C43:E43)</f>
        <v>659767</v>
      </c>
    </row>
    <row r="44" spans="1:1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34">
    <mergeCell ref="A20:B20"/>
    <mergeCell ref="A2:M2"/>
    <mergeCell ref="A4:B4"/>
    <mergeCell ref="A6:B6"/>
    <mergeCell ref="F1:I1"/>
    <mergeCell ref="A37:B37"/>
    <mergeCell ref="A38:B38"/>
    <mergeCell ref="A27:B27"/>
    <mergeCell ref="A28:B28"/>
    <mergeCell ref="A29:B29"/>
    <mergeCell ref="A30:B30"/>
    <mergeCell ref="A31:B31"/>
    <mergeCell ref="A32:B32"/>
    <mergeCell ref="F3:I3"/>
    <mergeCell ref="A33:B33"/>
    <mergeCell ref="A34:B34"/>
    <mergeCell ref="A35:B35"/>
    <mergeCell ref="A36:B36"/>
    <mergeCell ref="A21:B21"/>
    <mergeCell ref="A22:B22"/>
    <mergeCell ref="A23:B23"/>
    <mergeCell ref="A24:B24"/>
    <mergeCell ref="A25:B25"/>
    <mergeCell ref="A26:B26"/>
    <mergeCell ref="A7:B7"/>
    <mergeCell ref="A8:B8"/>
    <mergeCell ref="A9:B9"/>
    <mergeCell ref="A11:B11"/>
    <mergeCell ref="A12:B12"/>
    <mergeCell ref="A39:B39"/>
    <mergeCell ref="A40:B40"/>
    <mergeCell ref="A41:B41"/>
    <mergeCell ref="A42:B42"/>
    <mergeCell ref="A43:B43"/>
  </mergeCells>
  <phoneticPr fontId="1"/>
  <pageMargins left="0.7" right="0.7" top="0.75" bottom="0.75" header="0.3" footer="0.3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2020 (12)</vt:lpstr>
      <vt:lpstr>2020 (11)</vt:lpstr>
      <vt:lpstr>2020 (10)</vt:lpstr>
      <vt:lpstr>2020 (9)</vt:lpstr>
      <vt:lpstr>2020 (8)</vt:lpstr>
      <vt:lpstr>2020 (7)</vt:lpstr>
      <vt:lpstr>2020 (6)</vt:lpstr>
      <vt:lpstr>2020 (5)</vt:lpstr>
      <vt:lpstr>2020 (4)</vt:lpstr>
      <vt:lpstr>2020 (3)</vt:lpstr>
      <vt:lpstr>2020 (2)</vt:lpstr>
      <vt:lpstr>2020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2021-01-22T10:20:17Z</cp:lastPrinted>
  <dcterms:created xsi:type="dcterms:W3CDTF">2015-06-05T18:19:34Z</dcterms:created>
  <dcterms:modified xsi:type="dcterms:W3CDTF">2021-01-22T10:40:16Z</dcterms:modified>
</cp:coreProperties>
</file>